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30" windowHeight="11760" activeTab="1"/>
  </bookViews>
  <sheets>
    <sheet name="info page" sheetId="2" r:id="rId1"/>
    <sheet name="calculation" sheetId="1" r:id="rId2"/>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1"/>
  <c r="G64"/>
  <c r="H85" l="1"/>
  <c r="I85"/>
  <c r="I64"/>
  <c r="H64"/>
  <c r="I58"/>
  <c r="I57"/>
  <c r="I56"/>
  <c r="I55"/>
  <c r="I54"/>
  <c r="I53"/>
  <c r="J22"/>
  <c r="J21"/>
  <c r="H57" s="1"/>
  <c r="I46"/>
  <c r="I45"/>
  <c r="I44"/>
  <c r="I43"/>
  <c r="I42"/>
  <c r="I41"/>
  <c r="I40"/>
  <c r="I39"/>
  <c r="I38"/>
  <c r="F89"/>
  <c r="F73"/>
  <c r="J30"/>
  <c r="H56" l="1"/>
  <c r="H55"/>
  <c r="H54"/>
  <c r="H58"/>
  <c r="H53"/>
  <c r="J89" l="1"/>
  <c r="J73"/>
  <c r="J72"/>
  <c r="J71"/>
  <c r="J70"/>
  <c r="I65" l="1"/>
  <c r="I47"/>
  <c r="I59"/>
  <c r="J74"/>
  <c r="J76" l="1"/>
  <c r="J91"/>
  <c r="J96" l="1"/>
  <c r="J98" s="1"/>
</calcChain>
</file>

<file path=xl/sharedStrings.xml><?xml version="1.0" encoding="utf-8"?>
<sst xmlns="http://schemas.openxmlformats.org/spreadsheetml/2006/main" count="99" uniqueCount="93">
  <si>
    <t>R</t>
  </si>
  <si>
    <t>f</t>
  </si>
  <si>
    <t>N</t>
  </si>
  <si>
    <t>NE</t>
  </si>
  <si>
    <t>E</t>
  </si>
  <si>
    <t>SE</t>
  </si>
  <si>
    <t>S</t>
  </si>
  <si>
    <t>SO</t>
  </si>
  <si>
    <t>O</t>
  </si>
  <si>
    <t>NO</t>
  </si>
  <si>
    <t>H</t>
  </si>
  <si>
    <t>U</t>
  </si>
  <si>
    <t/>
  </si>
  <si>
    <t>Total [W]</t>
  </si>
  <si>
    <r>
      <t>Q</t>
    </r>
    <r>
      <rPr>
        <b/>
        <i/>
        <vertAlign val="subscript"/>
        <sz val="11"/>
        <color indexed="8"/>
        <rFont val="Arial"/>
        <family val="2"/>
        <charset val="238"/>
      </rPr>
      <t>SR</t>
    </r>
    <r>
      <rPr>
        <b/>
        <i/>
        <sz val="11"/>
        <color indexed="8"/>
        <rFont val="Arial"/>
        <family val="2"/>
        <charset val="238"/>
      </rPr>
      <t xml:space="preserve"> [W]</t>
    </r>
  </si>
  <si>
    <r>
      <t>Q</t>
    </r>
    <r>
      <rPr>
        <b/>
        <i/>
        <vertAlign val="subscript"/>
        <sz val="11"/>
        <color indexed="8"/>
        <rFont val="Arial"/>
        <family val="2"/>
        <charset val="238"/>
      </rPr>
      <t>ST</t>
    </r>
    <r>
      <rPr>
        <b/>
        <i/>
        <sz val="11"/>
        <color indexed="8"/>
        <rFont val="Arial"/>
        <family val="2"/>
        <charset val="238"/>
      </rPr>
      <t xml:space="preserve"> [W]</t>
    </r>
  </si>
  <si>
    <r>
      <t>Q</t>
    </r>
    <r>
      <rPr>
        <b/>
        <i/>
        <vertAlign val="subscript"/>
        <sz val="11"/>
        <color indexed="8"/>
        <rFont val="Arial"/>
        <family val="2"/>
        <charset val="238"/>
      </rPr>
      <t>SV</t>
    </r>
    <r>
      <rPr>
        <b/>
        <i/>
        <sz val="11"/>
        <color indexed="8"/>
        <rFont val="Arial"/>
        <family val="2"/>
        <charset val="238"/>
      </rPr>
      <t xml:space="preserve"> [W]</t>
    </r>
  </si>
  <si>
    <r>
      <t>Q</t>
    </r>
    <r>
      <rPr>
        <b/>
        <i/>
        <vertAlign val="subscript"/>
        <sz val="11"/>
        <color indexed="8"/>
        <rFont val="Arial"/>
        <family val="2"/>
        <charset val="238"/>
      </rPr>
      <t>SI</t>
    </r>
    <r>
      <rPr>
        <b/>
        <i/>
        <sz val="11"/>
        <color indexed="8"/>
        <rFont val="Arial"/>
        <family val="2"/>
        <charset val="238"/>
      </rPr>
      <t xml:space="preserve"> [W]</t>
    </r>
  </si>
  <si>
    <r>
      <t>Q</t>
    </r>
    <r>
      <rPr>
        <b/>
        <i/>
        <vertAlign val="subscript"/>
        <sz val="11"/>
        <color indexed="8"/>
        <rFont val="Arial"/>
        <family val="2"/>
        <charset val="238"/>
      </rPr>
      <t>LV</t>
    </r>
    <r>
      <rPr>
        <b/>
        <i/>
        <sz val="11"/>
        <color indexed="8"/>
        <rFont val="Arial"/>
        <family val="2"/>
        <charset val="238"/>
      </rPr>
      <t xml:space="preserve"> [W]</t>
    </r>
  </si>
  <si>
    <r>
      <t>Q</t>
    </r>
    <r>
      <rPr>
        <b/>
        <i/>
        <vertAlign val="subscript"/>
        <sz val="11"/>
        <color indexed="8"/>
        <rFont val="Arial"/>
        <family val="2"/>
        <charset val="238"/>
      </rPr>
      <t>LO</t>
    </r>
    <r>
      <rPr>
        <b/>
        <i/>
        <sz val="11"/>
        <color indexed="8"/>
        <rFont val="Arial"/>
        <family val="2"/>
        <charset val="238"/>
      </rPr>
      <t xml:space="preserve"> [W]</t>
    </r>
  </si>
  <si>
    <t>EN</t>
  </si>
  <si>
    <t>This project has been funded with support from the European Commission. This publication [communication] reflects the views only of the author, and the Commission cannot be held responsible for any use which may be made of the information contained therein.</t>
  </si>
  <si>
    <t>PL</t>
  </si>
  <si>
    <t>Ten projekt został zrealizowany przy wsparciu finansowym Komisji Europejskiej. Projekt lub publikacja odzwierciedlają jedynie stanowisko ich autora i Komisja Europejska nie ponosi odpowiedzialności za umieszczoną w nich zawartość merytoryczną.</t>
  </si>
  <si>
    <t>ES</t>
  </si>
  <si>
    <t>El presente proyecto ha sido financiado con el apoyo de la Comisión Europea. Esta publicación (comunicación) es responsabilidad exclusiva de su autor. La Comisión no es responsable del uso que pueda hacerse de la información aquí difundida</t>
  </si>
  <si>
    <t>LT</t>
  </si>
  <si>
    <t>Šis projektas finansuojamas remiant Europos Komisijai. Šis leidinys [pranešimas] atspindi tik autoriaus požiūrį, todėl Komisija negali būti laikoma atsakinga už bet kokį jame pateikiamos informacijos naudojimą.</t>
  </si>
  <si>
    <t>Antonio Rodero Serrano, University of Cordoba (UCO),</t>
  </si>
  <si>
    <t>Dorota Anna Krawczyk, Bialystok University of Technology (BUT),</t>
  </si>
  <si>
    <t>Cálculo Completo de la Carga de Refrigeración</t>
  </si>
  <si>
    <t>Este material fue preparado por Proyecto "Virtual and Intensive Course Developing Practical Skills of Future Engineers" (VIPSKILLS) Nr.2016-1-PL01-KA203-026152.</t>
  </si>
  <si>
    <t>CÁLCULO COMPLETO DE LAS CARGAS DE REFRIGERACIÓN</t>
  </si>
  <si>
    <t>Temperatura interior [ºC]</t>
  </si>
  <si>
    <t>Humedad relativa interior [%]</t>
  </si>
  <si>
    <t>Temperatura exterior [ºC]</t>
  </si>
  <si>
    <t>Humedad relativa exterior [%]</t>
  </si>
  <si>
    <t>Hum. absouta interior [g/Kg]</t>
  </si>
  <si>
    <t>Hum. absoluta exterior [g/Kg]</t>
  </si>
  <si>
    <t>Diferencias de temperatura</t>
  </si>
  <si>
    <t>Diferencias hum. Absoluta</t>
  </si>
  <si>
    <t>Ocupación: [Nº Personas]</t>
  </si>
  <si>
    <r>
      <t>Volumen [m</t>
    </r>
    <r>
      <rPr>
        <i/>
        <vertAlign val="superscript"/>
        <sz val="11"/>
        <color theme="1"/>
        <rFont val="Arial"/>
        <family val="2"/>
      </rPr>
      <t>3</t>
    </r>
    <r>
      <rPr>
        <i/>
        <sz val="11"/>
        <color theme="1"/>
        <rFont val="Arial"/>
        <family val="2"/>
      </rPr>
      <t>]</t>
    </r>
  </si>
  <si>
    <t>2. CARACTERÍSTICAS DE LA HABITACIÓN</t>
  </si>
  <si>
    <t>Altura de la habitación [m]</t>
  </si>
  <si>
    <t>3. CALOR SENSIBLE</t>
  </si>
  <si>
    <t>3.1. Radiación Solar</t>
  </si>
  <si>
    <t>Ventanas</t>
  </si>
  <si>
    <t>Oriención</t>
  </si>
  <si>
    <r>
      <t>Área [m</t>
    </r>
    <r>
      <rPr>
        <b/>
        <i/>
        <vertAlign val="superscript"/>
        <sz val="11"/>
        <color indexed="8"/>
        <rFont val="Arial"/>
        <family val="2"/>
        <charset val="238"/>
      </rPr>
      <t>2</t>
    </r>
    <r>
      <rPr>
        <b/>
        <i/>
        <sz val="11"/>
        <color indexed="8"/>
        <rFont val="Arial"/>
        <family val="2"/>
        <charset val="238"/>
      </rPr>
      <t>]</t>
    </r>
  </si>
  <si>
    <r>
      <t>Área de la habitación [m</t>
    </r>
    <r>
      <rPr>
        <i/>
        <vertAlign val="superscript"/>
        <sz val="11"/>
        <color theme="1"/>
        <rFont val="Arial"/>
        <family val="2"/>
      </rPr>
      <t>2</t>
    </r>
    <r>
      <rPr>
        <i/>
        <sz val="11"/>
        <color theme="1"/>
        <rFont val="Arial"/>
        <family val="2"/>
      </rPr>
      <t>]</t>
    </r>
  </si>
  <si>
    <t xml:space="preserve">Diferencia T </t>
  </si>
  <si>
    <t>Paredes Externas</t>
  </si>
  <si>
    <t>Partición interior</t>
  </si>
  <si>
    <t>Techos</t>
  </si>
  <si>
    <t>Suelo</t>
  </si>
  <si>
    <t>Puertas</t>
  </si>
  <si>
    <t>3.2. Tranferencia de calor a través de la envolvente</t>
  </si>
  <si>
    <t>3.3. Ventilación e infiltration de aire de alrededor</t>
  </si>
  <si>
    <t>Gancia calor por ventilación</t>
  </si>
  <si>
    <t>Flujo</t>
  </si>
  <si>
    <t>Diferencia T</t>
  </si>
  <si>
    <t>Potencia luces incandescentes</t>
  </si>
  <si>
    <t>Iluminación</t>
  </si>
  <si>
    <t>Potencia luces fluorescentes</t>
  </si>
  <si>
    <t>Equipos eléctricos</t>
  </si>
  <si>
    <t>Potencia de todos los equipos</t>
  </si>
  <si>
    <t>Ocupanción</t>
  </si>
  <si>
    <t>Nº de Personas</t>
  </si>
  <si>
    <t>Calor Sensible/Persona</t>
  </si>
  <si>
    <t>4. CALOR LATENTE</t>
  </si>
  <si>
    <t>4.1. Ganancias de calor latente por ventilación e infiltración</t>
  </si>
  <si>
    <t>Ganancias de calor por ventilación</t>
  </si>
  <si>
    <t>Diferencia HA</t>
  </si>
  <si>
    <t>4.2. Ganancias de calor latente por ocupación</t>
  </si>
  <si>
    <t>Ocupación</t>
  </si>
  <si>
    <t>Nº of Personas</t>
  </si>
  <si>
    <t>Calor Latente/Persona</t>
  </si>
  <si>
    <t>5. CARGA DE REFRIGRACIÓN TOTAL</t>
  </si>
  <si>
    <t>CARGA DE REFRIGERACIÓN QS + QL [W]</t>
  </si>
  <si>
    <t>Factor de Corrección</t>
  </si>
  <si>
    <t>CARGA DE REFRIGERACIÓN TOTAL [W]</t>
  </si>
  <si>
    <t>1. CONDICIONES INTERIORES Y EXTERIORES</t>
  </si>
  <si>
    <t>GANANCIA TOTAL DE CALOR SENSIBLE [W]</t>
  </si>
  <si>
    <t>GANANCIA TOTAL DE CALOR LATENTE [W]</t>
  </si>
  <si>
    <t>3.4. Fuentes internas de Calor Sensible</t>
  </si>
  <si>
    <t>TÍTULO DEL PROYECTO</t>
  </si>
  <si>
    <t>OBJECTIVO</t>
  </si>
  <si>
    <t>NOMBRE Y APELLIDO</t>
  </si>
  <si>
    <t>FECHA</t>
  </si>
  <si>
    <t>AUTORES</t>
  </si>
  <si>
    <t>Creado en 2018</t>
  </si>
  <si>
    <r>
      <t>Ventilación [flujo aire), m</t>
    </r>
    <r>
      <rPr>
        <i/>
        <vertAlign val="superscript"/>
        <sz val="11"/>
        <color theme="1"/>
        <rFont val="Arial"/>
        <family val="2"/>
      </rPr>
      <t>3</t>
    </r>
    <r>
      <rPr>
        <i/>
        <sz val="11"/>
        <color theme="1"/>
        <rFont val="Arial"/>
        <family val="2"/>
        <charset val="238"/>
      </rPr>
      <t>/h persona]</t>
    </r>
  </si>
</sst>
</file>

<file path=xl/styles.xml><?xml version="1.0" encoding="utf-8"?>
<styleSheet xmlns="http://schemas.openxmlformats.org/spreadsheetml/2006/main">
  <fonts count="21">
    <font>
      <sz val="11"/>
      <color theme="1"/>
      <name val="Calibri"/>
      <family val="2"/>
      <scheme val="minor"/>
    </font>
    <font>
      <sz val="11"/>
      <color theme="1"/>
      <name val="Arial"/>
      <family val="2"/>
      <charset val="238"/>
    </font>
    <font>
      <b/>
      <sz val="13"/>
      <color theme="1"/>
      <name val="Arial"/>
      <family val="2"/>
      <charset val="238"/>
    </font>
    <font>
      <i/>
      <sz val="11"/>
      <color theme="1"/>
      <name val="Arial"/>
      <family val="2"/>
      <charset val="238"/>
    </font>
    <font>
      <b/>
      <sz val="11"/>
      <color theme="1"/>
      <name val="Arial"/>
      <family val="2"/>
      <charset val="238"/>
    </font>
    <font>
      <sz val="12"/>
      <color theme="1"/>
      <name val="Arial"/>
      <family val="2"/>
      <charset val="238"/>
    </font>
    <font>
      <b/>
      <sz val="11"/>
      <color rgb="FFFF0000"/>
      <name val="Arial"/>
      <family val="2"/>
      <charset val="238"/>
    </font>
    <font>
      <b/>
      <i/>
      <sz val="13"/>
      <color theme="1"/>
      <name val="Arial"/>
      <family val="2"/>
      <charset val="238"/>
    </font>
    <font>
      <b/>
      <i/>
      <sz val="11"/>
      <color theme="1"/>
      <name val="Arial"/>
      <family val="2"/>
      <charset val="238"/>
    </font>
    <font>
      <b/>
      <i/>
      <sz val="11"/>
      <color indexed="8"/>
      <name val="Arial"/>
      <family val="2"/>
      <charset val="238"/>
    </font>
    <font>
      <b/>
      <i/>
      <vertAlign val="subscript"/>
      <sz val="11"/>
      <color indexed="8"/>
      <name val="Arial"/>
      <family val="2"/>
      <charset val="238"/>
    </font>
    <font>
      <b/>
      <i/>
      <sz val="12"/>
      <color theme="1"/>
      <name val="Arial"/>
      <family val="2"/>
      <charset val="238"/>
    </font>
    <font>
      <b/>
      <i/>
      <vertAlign val="superscript"/>
      <sz val="11"/>
      <color indexed="8"/>
      <name val="Arial"/>
      <family val="2"/>
      <charset val="238"/>
    </font>
    <font>
      <b/>
      <sz val="16"/>
      <color indexed="8"/>
      <name val="MS Sans Serif"/>
      <family val="2"/>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i/>
      <sz val="10"/>
      <color theme="1"/>
      <name val="Arial"/>
      <family val="2"/>
      <charset val="238"/>
    </font>
    <font>
      <i/>
      <vertAlign val="superscript"/>
      <sz val="11"/>
      <color theme="1"/>
      <name val="Arial"/>
      <family val="2"/>
    </font>
    <font>
      <i/>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rgb="FFFF0000"/>
      </left>
      <right style="medium">
        <color rgb="FFFF0000"/>
      </right>
      <top style="medium">
        <color rgb="FFFF0000"/>
      </top>
      <bottom style="medium">
        <color rgb="FFFF0000"/>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rgb="FFFF0000"/>
      </right>
      <top style="thin">
        <color theme="0" tint="-0.249977111117893"/>
      </top>
      <bottom/>
      <diagonal/>
    </border>
    <border>
      <left style="thin">
        <color rgb="FFFF0000"/>
      </left>
      <right style="thin">
        <color theme="0" tint="-0.249977111117893"/>
      </right>
      <top style="thin">
        <color theme="0" tint="-0.249977111117893"/>
      </top>
      <bottom/>
      <diagonal/>
    </border>
    <border>
      <left style="thin">
        <color theme="0" tint="-0.249977111117893"/>
      </left>
      <right style="thin">
        <color rgb="FFFF0000"/>
      </right>
      <top style="thin">
        <color theme="0" tint="-0.249977111117893"/>
      </top>
      <bottom style="thin">
        <color theme="0" tint="-0.249977111117893"/>
      </bottom>
      <diagonal/>
    </border>
    <border>
      <left style="thin">
        <color rgb="FFFF0000"/>
      </left>
      <right style="thin">
        <color theme="0" tint="-0.249977111117893"/>
      </right>
      <top style="thin">
        <color theme="0" tint="-0.249977111117893"/>
      </top>
      <bottom style="thin">
        <color theme="0" tint="-0.249977111117893"/>
      </bottom>
      <diagonal/>
    </border>
    <border>
      <left style="thin">
        <color theme="0" tint="-0.249977111117893"/>
      </left>
      <right style="thin">
        <color rgb="FFFF0000"/>
      </right>
      <top/>
      <bottom style="thin">
        <color theme="0" tint="-0.249977111117893"/>
      </bottom>
      <diagonal/>
    </border>
    <border>
      <left style="thin">
        <color rgb="FFFF0000"/>
      </left>
      <right style="thin">
        <color theme="0" tint="-0.249977111117893"/>
      </right>
      <top/>
      <bottom style="thin">
        <color theme="0" tint="-0.249977111117893"/>
      </bottom>
      <diagonal/>
    </border>
    <border>
      <left style="medium">
        <color rgb="FFFF0000"/>
      </left>
      <right style="medium">
        <color rgb="FFFF0000"/>
      </right>
      <top style="medium">
        <color rgb="FFFF0000"/>
      </top>
      <bottom style="thin">
        <color theme="0" tint="-0.249977111117893"/>
      </bottom>
      <diagonal/>
    </border>
    <border>
      <left/>
      <right style="medium">
        <color rgb="FFFF0000"/>
      </right>
      <top/>
      <bottom/>
      <diagonal/>
    </border>
    <border>
      <left/>
      <right style="thin">
        <color theme="0" tint="-0.34998626667073579"/>
      </right>
      <top style="medium">
        <color rgb="FFFF0000"/>
      </top>
      <bottom style="medium">
        <color rgb="FFFF0000"/>
      </bottom>
      <diagonal/>
    </border>
    <border>
      <left/>
      <right/>
      <top/>
      <bottom style="medium">
        <color rgb="FFFF0000"/>
      </bottom>
      <diagonal/>
    </border>
    <border>
      <left/>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style="medium">
        <color rgb="FFFF0000"/>
      </right>
      <top/>
      <bottom style="thin">
        <color theme="0" tint="-0.249977111117893"/>
      </bottom>
      <diagonal/>
    </border>
  </borders>
  <cellStyleXfs count="1">
    <xf numFmtId="0" fontId="0" fillId="0" borderId="0"/>
  </cellStyleXfs>
  <cellXfs count="146">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2" fillId="2" borderId="0" xfId="0" applyFont="1" applyFill="1" applyBorder="1"/>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9" xfId="0" applyFont="1" applyFill="1" applyBorder="1"/>
    <xf numFmtId="0" fontId="4" fillId="4" borderId="10" xfId="0" applyFont="1" applyFill="1" applyBorder="1"/>
    <xf numFmtId="0" fontId="5" fillId="2" borderId="0" xfId="0" applyFont="1" applyFill="1" applyBorder="1"/>
    <xf numFmtId="0" fontId="1" fillId="2" borderId="0" xfId="0" applyFont="1" applyFill="1" applyBorder="1" applyAlignment="1">
      <alignment horizontal="center"/>
    </xf>
    <xf numFmtId="0" fontId="1" fillId="2" borderId="16" xfId="0" applyFont="1" applyFill="1" applyBorder="1"/>
    <xf numFmtId="0" fontId="1" fillId="2" borderId="19" xfId="0" applyFont="1" applyFill="1" applyBorder="1"/>
    <xf numFmtId="0" fontId="6" fillId="2" borderId="0" xfId="0" applyFont="1" applyFill="1" applyBorder="1" applyAlignment="1">
      <alignment horizontal="center"/>
    </xf>
    <xf numFmtId="0" fontId="4" fillId="5" borderId="11" xfId="0" applyFont="1" applyFill="1" applyBorder="1" applyAlignment="1">
      <alignment horizontal="center"/>
    </xf>
    <xf numFmtId="0" fontId="4" fillId="5" borderId="18" xfId="0" applyFont="1" applyFill="1" applyBorder="1" applyAlignment="1">
      <alignment horizontal="center"/>
    </xf>
    <xf numFmtId="0" fontId="4" fillId="5" borderId="9" xfId="0" applyFont="1" applyFill="1" applyBorder="1" applyAlignment="1">
      <alignment horizontal="center"/>
    </xf>
    <xf numFmtId="0" fontId="4" fillId="5" borderId="20" xfId="0" applyFont="1" applyFill="1" applyBorder="1" applyAlignment="1">
      <alignment horizontal="center"/>
    </xf>
    <xf numFmtId="0" fontId="4" fillId="4" borderId="22" xfId="0" applyFont="1" applyFill="1" applyBorder="1"/>
    <xf numFmtId="0" fontId="4" fillId="5" borderId="12" xfId="0" applyFont="1" applyFill="1" applyBorder="1" applyAlignment="1">
      <alignment horizontal="center"/>
    </xf>
    <xf numFmtId="0" fontId="4" fillId="5" borderId="19" xfId="0" applyFont="1" applyFill="1" applyBorder="1" applyAlignment="1">
      <alignment horizontal="center"/>
    </xf>
    <xf numFmtId="0" fontId="4" fillId="5" borderId="10" xfId="0" applyFont="1" applyFill="1" applyBorder="1" applyAlignment="1">
      <alignment horizontal="center"/>
    </xf>
    <xf numFmtId="0" fontId="4" fillId="5" borderId="17" xfId="0" applyFont="1" applyFill="1" applyBorder="1" applyAlignment="1">
      <alignment horizontal="center"/>
    </xf>
    <xf numFmtId="0" fontId="4" fillId="4" borderId="25" xfId="0" applyFont="1" applyFill="1" applyBorder="1" applyAlignment="1">
      <alignment horizontal="center"/>
    </xf>
    <xf numFmtId="0" fontId="4" fillId="4" borderId="26" xfId="0" applyFont="1" applyFill="1" applyBorder="1" applyAlignment="1">
      <alignment horizontal="center"/>
    </xf>
    <xf numFmtId="0" fontId="1" fillId="2" borderId="21" xfId="0" applyFont="1" applyFill="1" applyBorder="1"/>
    <xf numFmtId="0" fontId="3" fillId="2" borderId="16" xfId="0" applyFont="1" applyFill="1" applyBorder="1"/>
    <xf numFmtId="0" fontId="4" fillId="5" borderId="25" xfId="0" applyFont="1" applyFill="1" applyBorder="1" applyAlignment="1">
      <alignment horizontal="center"/>
    </xf>
    <xf numFmtId="0" fontId="4" fillId="4" borderId="23" xfId="0" applyFont="1" applyFill="1" applyBorder="1" applyAlignment="1">
      <alignment horizontal="center"/>
    </xf>
    <xf numFmtId="0" fontId="4" fillId="4" borderId="14" xfId="0" applyFont="1" applyFill="1" applyBorder="1" applyAlignment="1">
      <alignment horizontal="center"/>
    </xf>
    <xf numFmtId="0" fontId="4" fillId="4" borderId="15" xfId="0" applyFont="1" applyFill="1" applyBorder="1" applyAlignment="1">
      <alignment horizontal="center"/>
    </xf>
    <xf numFmtId="0" fontId="4" fillId="4" borderId="11" xfId="0" applyFont="1" applyFill="1" applyBorder="1"/>
    <xf numFmtId="0" fontId="4" fillId="4" borderId="19" xfId="0" applyFont="1" applyFill="1" applyBorder="1" applyAlignment="1">
      <alignment horizontal="center"/>
    </xf>
    <xf numFmtId="0" fontId="4" fillId="4" borderId="0" xfId="0" applyFont="1" applyFill="1" applyBorder="1" applyAlignment="1">
      <alignment horizontal="center"/>
    </xf>
    <xf numFmtId="0" fontId="4" fillId="4" borderId="18" xfId="0" applyFont="1" applyFill="1" applyBorder="1" applyAlignment="1">
      <alignment horizontal="center"/>
    </xf>
    <xf numFmtId="0" fontId="4" fillId="4" borderId="21" xfId="0" applyFont="1" applyFill="1" applyBorder="1" applyAlignment="1">
      <alignment horizontal="center"/>
    </xf>
    <xf numFmtId="0" fontId="4" fillId="4" borderId="20" xfId="0" applyFont="1" applyFill="1" applyBorder="1" applyAlignment="1">
      <alignment horizontal="center"/>
    </xf>
    <xf numFmtId="0" fontId="4" fillId="4" borderId="22"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3" fillId="2" borderId="23" xfId="0" applyFont="1" applyFill="1" applyBorder="1" applyAlignment="1"/>
    <xf numFmtId="0" fontId="8" fillId="2" borderId="16" xfId="0" applyFont="1" applyFill="1" applyBorder="1" applyAlignment="1">
      <alignment horizontal="center"/>
    </xf>
    <xf numFmtId="0" fontId="9" fillId="2" borderId="0" xfId="0" applyFont="1" applyFill="1" applyBorder="1" applyAlignment="1">
      <alignment horizontal="center" vertical="center"/>
    </xf>
    <xf numFmtId="0" fontId="9" fillId="2" borderId="36" xfId="0" applyFont="1" applyFill="1" applyBorder="1" applyAlignment="1">
      <alignment horizontal="center" vertical="center"/>
    </xf>
    <xf numFmtId="0" fontId="8" fillId="2" borderId="37" xfId="0" applyFont="1" applyFill="1" applyBorder="1" applyAlignment="1">
      <alignment horizontal="center"/>
    </xf>
    <xf numFmtId="0" fontId="9" fillId="2" borderId="0" xfId="0" applyFont="1" applyFill="1" applyAlignment="1">
      <alignment horizontal="center" vertical="center"/>
    </xf>
    <xf numFmtId="1" fontId="4" fillId="4" borderId="35" xfId="0" applyNumberFormat="1" applyFont="1" applyFill="1" applyBorder="1" applyAlignment="1">
      <alignment horizontal="center"/>
    </xf>
    <xf numFmtId="0" fontId="1" fillId="2" borderId="38" xfId="0" applyFont="1" applyFill="1" applyBorder="1"/>
    <xf numFmtId="0" fontId="1" fillId="2" borderId="39" xfId="0" applyFont="1" applyFill="1" applyBorder="1"/>
    <xf numFmtId="0" fontId="13" fillId="2" borderId="39" xfId="0" applyFont="1" applyFill="1" applyBorder="1" applyAlignment="1">
      <alignment horizontal="center"/>
    </xf>
    <xf numFmtId="0" fontId="1" fillId="2" borderId="40" xfId="0" applyFont="1" applyFill="1" applyBorder="1"/>
    <xf numFmtId="0" fontId="1" fillId="3" borderId="41" xfId="0" applyFont="1" applyFill="1" applyBorder="1"/>
    <xf numFmtId="0" fontId="1" fillId="3" borderId="44" xfId="0" applyFont="1" applyFill="1" applyBorder="1" applyAlignment="1">
      <alignment horizontal="right"/>
    </xf>
    <xf numFmtId="0" fontId="16" fillId="3" borderId="0" xfId="0" applyFont="1" applyFill="1" applyBorder="1" applyAlignment="1">
      <alignment vertical="center"/>
    </xf>
    <xf numFmtId="0" fontId="16" fillId="3" borderId="45" xfId="0" applyFont="1" applyFill="1" applyBorder="1" applyAlignment="1">
      <alignment vertical="center"/>
    </xf>
    <xf numFmtId="0" fontId="16" fillId="3" borderId="0" xfId="0" applyFont="1" applyFill="1" applyBorder="1" applyAlignment="1">
      <alignment vertical="center" wrapText="1"/>
    </xf>
    <xf numFmtId="0" fontId="16" fillId="3" borderId="45" xfId="0" applyFont="1" applyFill="1" applyBorder="1" applyAlignment="1">
      <alignment vertical="center" wrapText="1"/>
    </xf>
    <xf numFmtId="0" fontId="1" fillId="3" borderId="44" xfId="0" applyFont="1" applyFill="1" applyBorder="1"/>
    <xf numFmtId="0" fontId="1" fillId="3" borderId="46" xfId="0" applyFont="1" applyFill="1" applyBorder="1"/>
    <xf numFmtId="0" fontId="15" fillId="2" borderId="0" xfId="0" applyFont="1" applyFill="1" applyBorder="1" applyAlignment="1">
      <alignment horizontal="right"/>
    </xf>
    <xf numFmtId="0" fontId="5" fillId="2" borderId="0" xfId="0" applyFont="1" applyFill="1" applyBorder="1" applyAlignment="1">
      <alignment horizontal="center" vertical="center"/>
    </xf>
    <xf numFmtId="0" fontId="1" fillId="2" borderId="4" xfId="0" applyFont="1" applyFill="1" applyBorder="1" applyAlignment="1">
      <alignment horizontal="right"/>
    </xf>
    <xf numFmtId="0" fontId="4" fillId="2" borderId="0" xfId="0" applyFont="1" applyFill="1" applyBorder="1" applyAlignment="1">
      <alignment horizontal="right"/>
    </xf>
    <xf numFmtId="0" fontId="4" fillId="2" borderId="0" xfId="0" applyFont="1" applyFill="1" applyBorder="1"/>
    <xf numFmtId="0" fontId="3" fillId="2" borderId="23" xfId="0" applyFont="1" applyFill="1" applyBorder="1" applyAlignment="1">
      <alignment horizontal="right"/>
    </xf>
    <xf numFmtId="0" fontId="3" fillId="2" borderId="22" xfId="0" applyFont="1" applyFill="1" applyBorder="1" applyAlignment="1">
      <alignment horizontal="right"/>
    </xf>
    <xf numFmtId="0" fontId="1" fillId="2" borderId="0" xfId="0" applyFont="1" applyFill="1" applyBorder="1" applyAlignment="1">
      <alignment horizontal="right"/>
    </xf>
    <xf numFmtId="0" fontId="17" fillId="5"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4" fillId="3" borderId="41" xfId="0" applyFont="1" applyFill="1" applyBorder="1" applyAlignment="1">
      <alignment horizontal="left"/>
    </xf>
    <xf numFmtId="0" fontId="14" fillId="3" borderId="42" xfId="0" applyFont="1" applyFill="1" applyBorder="1" applyAlignment="1">
      <alignment horizontal="left"/>
    </xf>
    <xf numFmtId="0" fontId="14" fillId="3" borderId="43" xfId="0" applyFont="1" applyFill="1" applyBorder="1" applyAlignment="1">
      <alignment horizontal="left"/>
    </xf>
    <xf numFmtId="0" fontId="14" fillId="3" borderId="44" xfId="0" applyFont="1" applyFill="1" applyBorder="1" applyAlignment="1">
      <alignment horizontal="left"/>
    </xf>
    <xf numFmtId="0" fontId="14" fillId="3" borderId="0" xfId="0" applyFont="1" applyFill="1" applyBorder="1" applyAlignment="1">
      <alignment horizontal="left"/>
    </xf>
    <xf numFmtId="0" fontId="14" fillId="3" borderId="45" xfId="0" applyFont="1" applyFill="1" applyBorder="1" applyAlignment="1">
      <alignment horizontal="left"/>
    </xf>
    <xf numFmtId="0" fontId="14" fillId="3" borderId="46" xfId="0" applyFont="1" applyFill="1" applyBorder="1" applyAlignment="1">
      <alignment horizontal="left"/>
    </xf>
    <xf numFmtId="0" fontId="14" fillId="3" borderId="47" xfId="0" applyFont="1" applyFill="1" applyBorder="1" applyAlignment="1">
      <alignment horizontal="left"/>
    </xf>
    <xf numFmtId="0" fontId="14" fillId="3" borderId="48" xfId="0" applyFont="1" applyFill="1" applyBorder="1" applyAlignment="1">
      <alignment horizontal="left"/>
    </xf>
    <xf numFmtId="0" fontId="16" fillId="3" borderId="4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3" fillId="2" borderId="23" xfId="0" applyFont="1" applyFill="1" applyBorder="1" applyAlignment="1">
      <alignment horizontal="right"/>
    </xf>
    <xf numFmtId="0" fontId="3" fillId="2" borderId="20" xfId="0" applyFont="1" applyFill="1" applyBorder="1" applyAlignment="1">
      <alignment horizontal="right"/>
    </xf>
    <xf numFmtId="0" fontId="1" fillId="2" borderId="23" xfId="0" applyFont="1" applyFill="1" applyBorder="1" applyAlignment="1">
      <alignment horizontal="right"/>
    </xf>
    <xf numFmtId="0" fontId="1" fillId="2" borderId="22" xfId="0" applyFont="1" applyFill="1" applyBorder="1" applyAlignment="1">
      <alignment horizontal="right"/>
    </xf>
    <xf numFmtId="0" fontId="7" fillId="2" borderId="0" xfId="0" applyFont="1" applyFill="1" applyBorder="1" applyAlignment="1">
      <alignment horizontal="right"/>
    </xf>
    <xf numFmtId="0" fontId="7" fillId="2" borderId="34" xfId="0" applyFont="1" applyFill="1" applyBorder="1" applyAlignment="1">
      <alignment horizontal="right"/>
    </xf>
    <xf numFmtId="0" fontId="11" fillId="2" borderId="0" xfId="0" applyFont="1" applyFill="1" applyBorder="1" applyAlignment="1">
      <alignment horizontal="right"/>
    </xf>
    <xf numFmtId="0" fontId="11" fillId="2" borderId="19" xfId="0" applyFont="1" applyFill="1" applyBorder="1" applyAlignment="1">
      <alignment horizontal="right"/>
    </xf>
    <xf numFmtId="0" fontId="18" fillId="2" borderId="23" xfId="0" applyFont="1" applyFill="1" applyBorder="1" applyAlignment="1">
      <alignment horizontal="right"/>
    </xf>
    <xf numFmtId="0" fontId="18" fillId="2" borderId="20" xfId="0" applyFont="1" applyFill="1" applyBorder="1" applyAlignment="1">
      <alignment horizontal="right"/>
    </xf>
    <xf numFmtId="0" fontId="3" fillId="2" borderId="22" xfId="0" applyFont="1" applyFill="1" applyBorder="1" applyAlignment="1">
      <alignment horizontal="right"/>
    </xf>
    <xf numFmtId="0" fontId="3" fillId="2" borderId="15" xfId="0" applyFont="1" applyFill="1" applyBorder="1" applyAlignment="1">
      <alignment horizontal="right"/>
    </xf>
    <xf numFmtId="0" fontId="3" fillId="2" borderId="17" xfId="0" applyFont="1" applyFill="1" applyBorder="1" applyAlignment="1">
      <alignment horizontal="right"/>
    </xf>
    <xf numFmtId="0" fontId="18" fillId="2" borderId="14" xfId="0" applyFont="1" applyFill="1" applyBorder="1" applyAlignment="1">
      <alignment horizontal="right"/>
    </xf>
    <xf numFmtId="0" fontId="18" fillId="2" borderId="19" xfId="0" applyFont="1" applyFill="1" applyBorder="1" applyAlignment="1">
      <alignment horizontal="right"/>
    </xf>
    <xf numFmtId="0" fontId="3" fillId="2" borderId="27" xfId="0" applyFont="1" applyFill="1" applyBorder="1" applyAlignment="1">
      <alignment horizontal="right"/>
    </xf>
    <xf numFmtId="0" fontId="3" fillId="2" borderId="28" xfId="0" applyFont="1" applyFill="1" applyBorder="1" applyAlignment="1">
      <alignment horizontal="right"/>
    </xf>
    <xf numFmtId="0" fontId="18" fillId="2" borderId="31" xfId="0" applyFont="1" applyFill="1" applyBorder="1" applyAlignment="1">
      <alignment horizontal="right"/>
    </xf>
    <xf numFmtId="0" fontId="18" fillId="2" borderId="32" xfId="0" applyFont="1" applyFill="1" applyBorder="1" applyAlignment="1">
      <alignment horizontal="right"/>
    </xf>
    <xf numFmtId="0" fontId="3" fillId="2" borderId="29" xfId="0" applyFont="1" applyFill="1" applyBorder="1" applyAlignment="1">
      <alignment horizontal="right"/>
    </xf>
    <xf numFmtId="0" fontId="3" fillId="2" borderId="30" xfId="0" applyFont="1" applyFill="1" applyBorder="1" applyAlignment="1">
      <alignment horizontal="right"/>
    </xf>
    <xf numFmtId="0" fontId="3" fillId="2" borderId="13" xfId="0" applyFont="1" applyFill="1" applyBorder="1" applyAlignment="1">
      <alignment horizontal="right"/>
    </xf>
    <xf numFmtId="0" fontId="3" fillId="2" borderId="18" xfId="0" applyFont="1" applyFill="1" applyBorder="1" applyAlignment="1">
      <alignment horizontal="right"/>
    </xf>
    <xf numFmtId="0" fontId="3" fillId="2" borderId="19" xfId="0" applyFont="1" applyFill="1" applyBorder="1" applyAlignment="1">
      <alignment horizontal="center" vertical="center" textRotation="90"/>
    </xf>
    <xf numFmtId="0" fontId="3" fillId="2" borderId="13"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7" xfId="0" applyFont="1" applyFill="1" applyBorder="1" applyAlignment="1">
      <alignment horizontal="right" vertical="center"/>
    </xf>
    <xf numFmtId="0" fontId="1" fillId="2" borderId="39" xfId="0" applyFont="1" applyFill="1" applyBorder="1" applyAlignment="1">
      <alignment horizontal="left"/>
    </xf>
    <xf numFmtId="0" fontId="1" fillId="2" borderId="7" xfId="0" applyFont="1" applyFill="1" applyBorder="1" applyAlignment="1">
      <alignment horizontal="center"/>
    </xf>
    <xf numFmtId="0" fontId="4" fillId="5" borderId="33" xfId="0" applyFont="1" applyFill="1" applyBorder="1" applyAlignment="1">
      <alignment horizontal="center"/>
    </xf>
    <xf numFmtId="0" fontId="4" fillId="5" borderId="49" xfId="0" applyFont="1" applyFill="1" applyBorder="1" applyAlignment="1">
      <alignment horizontal="center"/>
    </xf>
    <xf numFmtId="0" fontId="4" fillId="5" borderId="24" xfId="0" applyFont="1" applyFill="1" applyBorder="1" applyAlignment="1">
      <alignment horizontal="center"/>
    </xf>
    <xf numFmtId="0" fontId="1" fillId="0" borderId="39" xfId="0" applyFont="1" applyFill="1" applyBorder="1"/>
    <xf numFmtId="0" fontId="1" fillId="0" borderId="39" xfId="0" applyFont="1" applyFill="1" applyBorder="1" applyAlignment="1">
      <alignment horizontal="center"/>
    </xf>
    <xf numFmtId="0" fontId="4" fillId="2" borderId="0" xfId="0" applyFont="1" applyFill="1" applyBorder="1" applyAlignment="1">
      <alignment horizontal="right" wrapText="1"/>
    </xf>
    <xf numFmtId="0" fontId="4" fillId="2" borderId="0"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a16="http://schemas.microsoft.com/office/drawing/2014/main" xmlns="" id="{9ADFF431-86CF-44B8-B317-D3DB745A91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a16="http://schemas.microsoft.com/office/drawing/2014/main" xmlns=""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2717798</xdr:colOff>
      <xdr:row>0</xdr:row>
      <xdr:rowOff>40197</xdr:rowOff>
    </xdr:from>
    <xdr:to>
      <xdr:col>9</xdr:col>
      <xdr:colOff>562609</xdr:colOff>
      <xdr:row>10</xdr:row>
      <xdr:rowOff>157640</xdr:rowOff>
    </xdr:to>
    <xdr:pic>
      <xdr:nvPicPr>
        <xdr:cNvPr id="5" name="Obraz 4">
          <a:extLst>
            <a:ext uri="{FF2B5EF4-FFF2-40B4-BE49-F238E27FC236}">
              <a16:creationId xmlns:a16="http://schemas.microsoft.com/office/drawing/2014/main" xmlns="" id="{EB370559-34C9-4E25-926E-300D912B4D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717798" y="40197"/>
          <a:ext cx="8111068" cy="18954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K55"/>
  <sheetViews>
    <sheetView topLeftCell="A32" zoomScaleNormal="100" workbookViewId="0">
      <selection activeCell="E60" sqref="E60"/>
    </sheetView>
  </sheetViews>
  <sheetFormatPr baseColWidth="10" defaultColWidth="8.85546875" defaultRowHeight="14.25"/>
  <cols>
    <col min="1" max="1" width="2.42578125" style="1" customWidth="1"/>
    <col min="2" max="2" width="4.7109375" style="1" customWidth="1"/>
    <col min="3" max="3" width="3.7109375" style="1" customWidth="1"/>
    <col min="4" max="4" width="14.42578125" style="1" customWidth="1"/>
    <col min="5" max="9" width="8.85546875" style="1"/>
    <col min="10" max="10" width="11.85546875" style="1" customWidth="1"/>
    <col min="11" max="11" width="4.7109375" style="1" customWidth="1"/>
    <col min="12" max="16384" width="8.85546875" style="1"/>
  </cols>
  <sheetData>
    <row r="1" spans="2:11" ht="9.6" customHeight="1" thickBot="1"/>
    <row r="2" spans="2:11">
      <c r="B2" s="2"/>
      <c r="C2" s="3"/>
      <c r="D2" s="3"/>
      <c r="E2" s="3"/>
      <c r="F2" s="3"/>
      <c r="G2" s="3"/>
      <c r="H2" s="3"/>
      <c r="I2" s="3"/>
      <c r="J2" s="3"/>
      <c r="K2" s="4"/>
    </row>
    <row r="3" spans="2:11">
      <c r="B3" s="5"/>
      <c r="C3" s="6"/>
      <c r="D3" s="6"/>
      <c r="E3" s="6"/>
      <c r="F3" s="6"/>
      <c r="G3" s="6"/>
      <c r="H3" s="6"/>
      <c r="I3" s="6"/>
      <c r="J3" s="6"/>
      <c r="K3" s="7"/>
    </row>
    <row r="4" spans="2:11">
      <c r="B4" s="5"/>
      <c r="C4" s="6"/>
      <c r="D4" s="6"/>
      <c r="E4" s="6"/>
      <c r="F4" s="6"/>
      <c r="G4" s="6"/>
      <c r="H4" s="6"/>
      <c r="I4" s="6"/>
      <c r="J4" s="6"/>
      <c r="K4" s="7"/>
    </row>
    <row r="5" spans="2:11">
      <c r="B5" s="5"/>
      <c r="C5" s="6"/>
      <c r="D5" s="6"/>
      <c r="E5" s="6"/>
      <c r="F5" s="6"/>
      <c r="G5" s="6"/>
      <c r="H5" s="6"/>
      <c r="I5" s="6"/>
      <c r="J5" s="6"/>
      <c r="K5" s="7"/>
    </row>
    <row r="6" spans="2:11">
      <c r="B6" s="5"/>
      <c r="C6" s="6"/>
      <c r="D6" s="6"/>
      <c r="E6" s="6"/>
      <c r="F6" s="6"/>
      <c r="G6" s="6"/>
      <c r="H6" s="6"/>
      <c r="I6" s="6"/>
      <c r="J6" s="6"/>
      <c r="K6" s="7"/>
    </row>
    <row r="7" spans="2:11">
      <c r="B7" s="5"/>
      <c r="C7" s="6"/>
      <c r="D7" s="6"/>
      <c r="E7" s="6"/>
      <c r="F7" s="6"/>
      <c r="G7" s="6"/>
      <c r="H7" s="6"/>
      <c r="I7" s="6"/>
      <c r="J7" s="6"/>
      <c r="K7" s="7"/>
    </row>
    <row r="8" spans="2:11">
      <c r="B8" s="5"/>
      <c r="C8" s="6"/>
      <c r="D8" s="6"/>
      <c r="E8" s="6"/>
      <c r="F8" s="6"/>
      <c r="G8" s="6"/>
      <c r="H8" s="6"/>
      <c r="I8" s="6"/>
      <c r="J8" s="6"/>
      <c r="K8" s="7"/>
    </row>
    <row r="9" spans="2:11">
      <c r="B9" s="5"/>
      <c r="C9" s="6"/>
      <c r="D9" s="6"/>
      <c r="E9" s="6"/>
      <c r="F9" s="6"/>
      <c r="G9" s="6"/>
      <c r="H9" s="6"/>
      <c r="I9" s="6"/>
      <c r="J9" s="6"/>
      <c r="K9" s="7"/>
    </row>
    <row r="10" spans="2:11">
      <c r="B10" s="5"/>
      <c r="C10" s="6"/>
      <c r="D10" s="6"/>
      <c r="E10" s="6"/>
      <c r="F10" s="6"/>
      <c r="G10" s="6"/>
      <c r="H10" s="6"/>
      <c r="I10" s="6"/>
      <c r="J10" s="6"/>
      <c r="K10" s="7"/>
    </row>
    <row r="11" spans="2:11" ht="14.45" customHeight="1" thickBot="1">
      <c r="B11" s="5"/>
      <c r="C11" s="6"/>
      <c r="D11" s="6"/>
      <c r="E11" s="6"/>
      <c r="F11" s="6"/>
      <c r="G11" s="6"/>
      <c r="H11" s="6"/>
      <c r="I11" s="6"/>
      <c r="J11" s="6"/>
      <c r="K11" s="7"/>
    </row>
    <row r="12" spans="2:11" ht="30">
      <c r="B12" s="5"/>
      <c r="C12" s="6"/>
      <c r="D12" s="144" t="s">
        <v>86</v>
      </c>
      <c r="E12" s="95" t="s">
        <v>30</v>
      </c>
      <c r="F12" s="96"/>
      <c r="G12" s="96"/>
      <c r="H12" s="96"/>
      <c r="I12" s="96"/>
      <c r="J12" s="97"/>
      <c r="K12" s="7"/>
    </row>
    <row r="13" spans="2:11" ht="15">
      <c r="B13" s="5"/>
      <c r="C13" s="6"/>
      <c r="D13" s="145"/>
      <c r="E13" s="98"/>
      <c r="F13" s="99"/>
      <c r="G13" s="99"/>
      <c r="H13" s="99"/>
      <c r="I13" s="99"/>
      <c r="J13" s="100"/>
      <c r="K13" s="7"/>
    </row>
    <row r="14" spans="2:11" ht="15.75" thickBot="1">
      <c r="B14" s="5"/>
      <c r="C14" s="6"/>
      <c r="D14" s="70"/>
      <c r="E14" s="101"/>
      <c r="F14" s="102"/>
      <c r="G14" s="102"/>
      <c r="H14" s="102"/>
      <c r="I14" s="102"/>
      <c r="J14" s="103"/>
      <c r="K14" s="7"/>
    </row>
    <row r="15" spans="2:11" ht="15.75" thickBot="1">
      <c r="B15" s="5"/>
      <c r="C15" s="6"/>
      <c r="D15" s="70"/>
      <c r="E15" s="67"/>
      <c r="F15" s="67"/>
      <c r="G15" s="67"/>
      <c r="H15" s="67"/>
      <c r="I15" s="67"/>
      <c r="J15" s="67"/>
      <c r="K15" s="7"/>
    </row>
    <row r="16" spans="2:11" ht="15.75" thickBot="1">
      <c r="B16" s="5"/>
      <c r="C16" s="6"/>
      <c r="D16" s="69" t="s">
        <v>87</v>
      </c>
      <c r="E16" s="104"/>
      <c r="F16" s="105"/>
      <c r="G16" s="105"/>
      <c r="H16" s="105"/>
      <c r="I16" s="105"/>
      <c r="J16" s="106"/>
      <c r="K16" s="7"/>
    </row>
    <row r="17" spans="2:11" ht="15.75" thickBot="1">
      <c r="B17" s="5"/>
      <c r="C17" s="6"/>
      <c r="D17" s="70"/>
      <c r="E17" s="67"/>
      <c r="F17" s="67"/>
      <c r="G17" s="67"/>
      <c r="H17" s="67"/>
      <c r="I17" s="67"/>
      <c r="J17" s="67"/>
      <c r="K17" s="7"/>
    </row>
    <row r="18" spans="2:11" ht="30">
      <c r="B18" s="5"/>
      <c r="C18" s="6"/>
      <c r="D18" s="144" t="s">
        <v>88</v>
      </c>
      <c r="E18" s="95"/>
      <c r="F18" s="96"/>
      <c r="G18" s="96"/>
      <c r="H18" s="96"/>
      <c r="I18" s="96"/>
      <c r="J18" s="97"/>
      <c r="K18" s="7"/>
    </row>
    <row r="19" spans="2:11" ht="15">
      <c r="B19" s="5"/>
      <c r="C19" s="6"/>
      <c r="D19" s="145"/>
      <c r="E19" s="98"/>
      <c r="F19" s="99"/>
      <c r="G19" s="99"/>
      <c r="H19" s="99"/>
      <c r="I19" s="99"/>
      <c r="J19" s="100"/>
      <c r="K19" s="7"/>
    </row>
    <row r="20" spans="2:11" ht="15.75" thickBot="1">
      <c r="B20" s="5"/>
      <c r="C20" s="6"/>
      <c r="D20" s="70"/>
      <c r="E20" s="101"/>
      <c r="F20" s="102"/>
      <c r="G20" s="102"/>
      <c r="H20" s="102"/>
      <c r="I20" s="102"/>
      <c r="J20" s="103"/>
      <c r="K20" s="7"/>
    </row>
    <row r="21" spans="2:11" ht="15.75" thickBot="1">
      <c r="B21" s="5"/>
      <c r="C21" s="6"/>
      <c r="D21" s="70"/>
      <c r="E21" s="67"/>
      <c r="F21" s="67"/>
      <c r="G21" s="67"/>
      <c r="H21" s="67"/>
      <c r="I21" s="67"/>
      <c r="J21" s="67"/>
      <c r="K21" s="7"/>
    </row>
    <row r="22" spans="2:11" ht="15.75" thickBot="1">
      <c r="B22" s="5"/>
      <c r="C22" s="6"/>
      <c r="D22" s="69" t="s">
        <v>89</v>
      </c>
      <c r="E22" s="104">
        <v>2019</v>
      </c>
      <c r="F22" s="105"/>
      <c r="G22" s="105"/>
      <c r="H22" s="105"/>
      <c r="I22" s="105"/>
      <c r="J22" s="106"/>
      <c r="K22" s="7"/>
    </row>
    <row r="23" spans="2:11">
      <c r="B23" s="5"/>
      <c r="C23" s="6"/>
      <c r="D23" s="6"/>
      <c r="E23" s="6"/>
      <c r="F23" s="6"/>
      <c r="G23" s="6"/>
      <c r="H23" s="6"/>
      <c r="I23" s="6"/>
      <c r="J23" s="6"/>
      <c r="K23" s="7"/>
    </row>
    <row r="24" spans="2:11">
      <c r="B24" s="5"/>
      <c r="C24" s="6"/>
      <c r="D24" s="6"/>
      <c r="E24" s="6"/>
      <c r="F24" s="6"/>
      <c r="G24" s="6"/>
      <c r="H24" s="6"/>
      <c r="I24" s="6"/>
      <c r="J24" s="6"/>
      <c r="K24" s="7"/>
    </row>
    <row r="25" spans="2:11">
      <c r="B25" s="5"/>
      <c r="C25" s="6"/>
      <c r="D25" s="6"/>
      <c r="E25" s="6"/>
      <c r="F25" s="6"/>
      <c r="G25" s="6"/>
      <c r="H25" s="6"/>
      <c r="I25" s="6"/>
      <c r="J25" s="6"/>
      <c r="K25" s="7"/>
    </row>
    <row r="26" spans="2:11" ht="15" customHeight="1">
      <c r="B26" s="5"/>
      <c r="C26" s="74" t="s">
        <v>31</v>
      </c>
      <c r="D26" s="75"/>
      <c r="E26" s="75"/>
      <c r="F26" s="75"/>
      <c r="G26" s="75"/>
      <c r="H26" s="75"/>
      <c r="I26" s="75"/>
      <c r="J26" s="76"/>
      <c r="K26" s="7"/>
    </row>
    <row r="27" spans="2:11">
      <c r="B27" s="5"/>
      <c r="C27" s="77"/>
      <c r="D27" s="78"/>
      <c r="E27" s="78"/>
      <c r="F27" s="78"/>
      <c r="G27" s="78"/>
      <c r="H27" s="78"/>
      <c r="I27" s="78"/>
      <c r="J27" s="79"/>
      <c r="K27" s="7"/>
    </row>
    <row r="28" spans="2:11">
      <c r="B28" s="5"/>
      <c r="C28" s="6"/>
      <c r="D28" s="6"/>
      <c r="E28" s="6"/>
      <c r="F28" s="6"/>
      <c r="G28" s="6"/>
      <c r="H28" s="6"/>
      <c r="I28" s="6"/>
      <c r="J28" s="6"/>
      <c r="K28" s="7"/>
    </row>
    <row r="29" spans="2:11" ht="15">
      <c r="B29" s="5"/>
      <c r="C29" s="6"/>
      <c r="D29" s="66" t="s">
        <v>90</v>
      </c>
      <c r="E29" s="80" t="s">
        <v>28</v>
      </c>
      <c r="F29" s="81"/>
      <c r="G29" s="81"/>
      <c r="H29" s="81"/>
      <c r="I29" s="81"/>
      <c r="J29" s="82"/>
      <c r="K29" s="7"/>
    </row>
    <row r="30" spans="2:11">
      <c r="B30" s="5"/>
      <c r="C30" s="6"/>
      <c r="D30" s="6"/>
      <c r="E30" s="83" t="s">
        <v>29</v>
      </c>
      <c r="F30" s="84"/>
      <c r="G30" s="84"/>
      <c r="H30" s="84"/>
      <c r="I30" s="84"/>
      <c r="J30" s="85"/>
      <c r="K30" s="7"/>
    </row>
    <row r="31" spans="2:11">
      <c r="B31" s="5"/>
      <c r="C31" s="6"/>
      <c r="D31" s="6"/>
      <c r="E31" s="86"/>
      <c r="F31" s="87"/>
      <c r="G31" s="87"/>
      <c r="H31" s="87"/>
      <c r="I31" s="87"/>
      <c r="J31" s="88"/>
      <c r="K31" s="7"/>
    </row>
    <row r="32" spans="2:11">
      <c r="B32" s="5"/>
      <c r="C32" s="6"/>
      <c r="D32" s="6"/>
      <c r="E32" s="6"/>
      <c r="F32" s="6"/>
      <c r="G32" s="6"/>
      <c r="H32" s="6"/>
      <c r="I32" s="6"/>
      <c r="J32" s="6"/>
      <c r="K32" s="7"/>
    </row>
    <row r="33" spans="2:11" ht="12" customHeight="1">
      <c r="B33" s="5"/>
      <c r="C33" s="58"/>
      <c r="D33" s="89" t="s">
        <v>21</v>
      </c>
      <c r="E33" s="89"/>
      <c r="F33" s="89"/>
      <c r="G33" s="89"/>
      <c r="H33" s="89"/>
      <c r="I33" s="89"/>
      <c r="J33" s="90"/>
      <c r="K33" s="7"/>
    </row>
    <row r="34" spans="2:11" ht="12" customHeight="1">
      <c r="B34" s="68"/>
      <c r="C34" s="59" t="s">
        <v>20</v>
      </c>
      <c r="D34" s="91"/>
      <c r="E34" s="91"/>
      <c r="F34" s="91"/>
      <c r="G34" s="91"/>
      <c r="H34" s="91"/>
      <c r="I34" s="91"/>
      <c r="J34" s="92"/>
      <c r="K34" s="7"/>
    </row>
    <row r="35" spans="2:11" ht="12" customHeight="1">
      <c r="B35" s="68"/>
      <c r="C35" s="59"/>
      <c r="D35" s="91"/>
      <c r="E35" s="91"/>
      <c r="F35" s="91"/>
      <c r="G35" s="91"/>
      <c r="H35" s="91"/>
      <c r="I35" s="91"/>
      <c r="J35" s="92"/>
      <c r="K35" s="7"/>
    </row>
    <row r="36" spans="2:11" ht="12" customHeight="1">
      <c r="B36" s="68"/>
      <c r="C36" s="59"/>
      <c r="D36" s="91"/>
      <c r="E36" s="91"/>
      <c r="F36" s="91"/>
      <c r="G36" s="91"/>
      <c r="H36" s="91"/>
      <c r="I36" s="91"/>
      <c r="J36" s="92"/>
      <c r="K36" s="7"/>
    </row>
    <row r="37" spans="2:11" ht="4.9000000000000004" customHeight="1">
      <c r="B37" s="68"/>
      <c r="C37" s="59"/>
      <c r="D37" s="60"/>
      <c r="E37" s="60"/>
      <c r="F37" s="60"/>
      <c r="G37" s="60"/>
      <c r="H37" s="60"/>
      <c r="I37" s="60"/>
      <c r="J37" s="61"/>
      <c r="K37" s="7"/>
    </row>
    <row r="38" spans="2:11" ht="12" customHeight="1">
      <c r="B38" s="68"/>
      <c r="C38" s="59"/>
      <c r="D38" s="91" t="s">
        <v>23</v>
      </c>
      <c r="E38" s="91"/>
      <c r="F38" s="91"/>
      <c r="G38" s="91"/>
      <c r="H38" s="91"/>
      <c r="I38" s="91"/>
      <c r="J38" s="92"/>
      <c r="K38" s="7"/>
    </row>
    <row r="39" spans="2:11" ht="12" customHeight="1">
      <c r="B39" s="68"/>
      <c r="C39" s="59" t="s">
        <v>22</v>
      </c>
      <c r="D39" s="91"/>
      <c r="E39" s="91"/>
      <c r="F39" s="91"/>
      <c r="G39" s="91"/>
      <c r="H39" s="91"/>
      <c r="I39" s="91"/>
      <c r="J39" s="92"/>
      <c r="K39" s="7"/>
    </row>
    <row r="40" spans="2:11" ht="12" customHeight="1">
      <c r="B40" s="68"/>
      <c r="C40" s="59"/>
      <c r="D40" s="91"/>
      <c r="E40" s="91"/>
      <c r="F40" s="91"/>
      <c r="G40" s="91"/>
      <c r="H40" s="91"/>
      <c r="I40" s="91"/>
      <c r="J40" s="92"/>
      <c r="K40" s="7"/>
    </row>
    <row r="41" spans="2:11" ht="12" customHeight="1">
      <c r="B41" s="68"/>
      <c r="C41" s="59"/>
      <c r="D41" s="91"/>
      <c r="E41" s="91"/>
      <c r="F41" s="91"/>
      <c r="G41" s="91"/>
      <c r="H41" s="91"/>
      <c r="I41" s="91"/>
      <c r="J41" s="92"/>
      <c r="K41" s="7"/>
    </row>
    <row r="42" spans="2:11" ht="4.9000000000000004" customHeight="1">
      <c r="B42" s="68"/>
      <c r="C42" s="59"/>
      <c r="D42" s="62"/>
      <c r="E42" s="62"/>
      <c r="F42" s="62"/>
      <c r="G42" s="62"/>
      <c r="H42" s="62"/>
      <c r="I42" s="62"/>
      <c r="J42" s="63"/>
      <c r="K42" s="7"/>
    </row>
    <row r="43" spans="2:11" ht="12" customHeight="1">
      <c r="B43" s="68"/>
      <c r="C43" s="59"/>
      <c r="D43" s="91" t="s">
        <v>25</v>
      </c>
      <c r="E43" s="91"/>
      <c r="F43" s="91"/>
      <c r="G43" s="91"/>
      <c r="H43" s="91"/>
      <c r="I43" s="91"/>
      <c r="J43" s="92"/>
      <c r="K43" s="7"/>
    </row>
    <row r="44" spans="2:11" ht="12" customHeight="1">
      <c r="B44" s="68"/>
      <c r="C44" s="59" t="s">
        <v>24</v>
      </c>
      <c r="D44" s="91"/>
      <c r="E44" s="91"/>
      <c r="F44" s="91"/>
      <c r="G44" s="91"/>
      <c r="H44" s="91"/>
      <c r="I44" s="91"/>
      <c r="J44" s="92"/>
      <c r="K44" s="7"/>
    </row>
    <row r="45" spans="2:11" ht="12" customHeight="1">
      <c r="B45" s="68"/>
      <c r="C45" s="59"/>
      <c r="D45" s="91"/>
      <c r="E45" s="91"/>
      <c r="F45" s="91"/>
      <c r="G45" s="91"/>
      <c r="H45" s="91"/>
      <c r="I45" s="91"/>
      <c r="J45" s="92"/>
      <c r="K45" s="7"/>
    </row>
    <row r="46" spans="2:11" ht="12" customHeight="1">
      <c r="B46" s="68"/>
      <c r="C46" s="59"/>
      <c r="D46" s="91"/>
      <c r="E46" s="91"/>
      <c r="F46" s="91"/>
      <c r="G46" s="91"/>
      <c r="H46" s="91"/>
      <c r="I46" s="91"/>
      <c r="J46" s="92"/>
      <c r="K46" s="7"/>
    </row>
    <row r="47" spans="2:11" ht="4.9000000000000004" customHeight="1">
      <c r="B47" s="68"/>
      <c r="C47" s="59"/>
      <c r="D47" s="60"/>
      <c r="E47" s="60"/>
      <c r="F47" s="60"/>
      <c r="G47" s="60"/>
      <c r="H47" s="60"/>
      <c r="I47" s="60"/>
      <c r="J47" s="61"/>
      <c r="K47" s="7"/>
    </row>
    <row r="48" spans="2:11" ht="12" customHeight="1">
      <c r="B48" s="68"/>
      <c r="C48" s="59"/>
      <c r="D48" s="91" t="s">
        <v>27</v>
      </c>
      <c r="E48" s="91"/>
      <c r="F48" s="91"/>
      <c r="G48" s="91"/>
      <c r="H48" s="91"/>
      <c r="I48" s="91"/>
      <c r="J48" s="92"/>
      <c r="K48" s="7"/>
    </row>
    <row r="49" spans="2:11" ht="12" customHeight="1">
      <c r="B49" s="68"/>
      <c r="C49" s="59" t="s">
        <v>26</v>
      </c>
      <c r="D49" s="91"/>
      <c r="E49" s="91"/>
      <c r="F49" s="91"/>
      <c r="G49" s="91"/>
      <c r="H49" s="91"/>
      <c r="I49" s="91"/>
      <c r="J49" s="92"/>
      <c r="K49" s="7"/>
    </row>
    <row r="50" spans="2:11" ht="12" customHeight="1">
      <c r="B50" s="5"/>
      <c r="C50" s="64"/>
      <c r="D50" s="91"/>
      <c r="E50" s="91"/>
      <c r="F50" s="91"/>
      <c r="G50" s="91"/>
      <c r="H50" s="91"/>
      <c r="I50" s="91"/>
      <c r="J50" s="92"/>
      <c r="K50" s="7"/>
    </row>
    <row r="51" spans="2:11" ht="12" customHeight="1">
      <c r="B51" s="5"/>
      <c r="C51" s="65"/>
      <c r="D51" s="93"/>
      <c r="E51" s="93"/>
      <c r="F51" s="93"/>
      <c r="G51" s="93"/>
      <c r="H51" s="93"/>
      <c r="I51" s="93"/>
      <c r="J51" s="94"/>
      <c r="K51" s="7"/>
    </row>
    <row r="52" spans="2:11">
      <c r="B52" s="5"/>
      <c r="C52" s="6"/>
      <c r="D52" s="6"/>
      <c r="E52" s="6"/>
      <c r="F52" s="6"/>
      <c r="G52" s="6"/>
      <c r="H52" s="6"/>
      <c r="I52" s="6"/>
      <c r="J52" s="6"/>
      <c r="K52" s="7"/>
    </row>
    <row r="53" spans="2:11">
      <c r="B53" s="5"/>
      <c r="C53" s="6"/>
      <c r="D53" s="6"/>
      <c r="E53" s="6"/>
      <c r="F53" s="6"/>
      <c r="G53" s="6"/>
      <c r="H53" s="6"/>
      <c r="I53" s="6"/>
      <c r="J53" s="6"/>
      <c r="K53" s="7"/>
    </row>
    <row r="54" spans="2:11">
      <c r="B54" s="5"/>
      <c r="C54" s="6"/>
      <c r="D54" s="6"/>
      <c r="E54" s="6"/>
      <c r="F54" s="6"/>
      <c r="G54" s="6"/>
      <c r="H54" s="6"/>
      <c r="I54" s="73" t="s">
        <v>91</v>
      </c>
      <c r="J54" s="73"/>
      <c r="K54" s="7"/>
    </row>
    <row r="55" spans="2:11" ht="15" thickBot="1">
      <c r="B55" s="8"/>
      <c r="C55" s="9"/>
      <c r="D55" s="9"/>
      <c r="E55" s="9"/>
      <c r="F55" s="9"/>
      <c r="G55" s="9"/>
      <c r="H55" s="9"/>
      <c r="I55" s="9"/>
      <c r="J55" s="9"/>
      <c r="K55" s="10"/>
    </row>
  </sheetData>
  <mergeCells count="15">
    <mergeCell ref="E12:J14"/>
    <mergeCell ref="E16:J16"/>
    <mergeCell ref="E22:J22"/>
    <mergeCell ref="E18:J18"/>
    <mergeCell ref="E19:J19"/>
    <mergeCell ref="E20:J20"/>
    <mergeCell ref="I54:J54"/>
    <mergeCell ref="C26:J27"/>
    <mergeCell ref="E29:J29"/>
    <mergeCell ref="E30:J30"/>
    <mergeCell ref="E31:J31"/>
    <mergeCell ref="D33:J36"/>
    <mergeCell ref="D38:J41"/>
    <mergeCell ref="D43:J46"/>
    <mergeCell ref="D48:J5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3:K99"/>
  <sheetViews>
    <sheetView tabSelected="1" topLeftCell="A72" zoomScale="90" zoomScaleNormal="90" workbookViewId="0">
      <selection activeCell="J30" sqref="J30"/>
    </sheetView>
  </sheetViews>
  <sheetFormatPr baseColWidth="10" defaultColWidth="8.85546875" defaultRowHeight="14.25"/>
  <cols>
    <col min="1" max="2" width="3.28515625" style="1" customWidth="1"/>
    <col min="3" max="3" width="8.85546875" style="1"/>
    <col min="4" max="4" width="13.7109375" style="1" customWidth="1"/>
    <col min="5" max="5" width="15.5703125" style="1" customWidth="1"/>
    <col min="6" max="6" width="17.85546875" style="1" customWidth="1"/>
    <col min="7" max="7" width="13.7109375" style="1" customWidth="1"/>
    <col min="8" max="8" width="16.28515625" style="1" customWidth="1"/>
    <col min="9" max="9" width="19.42578125" style="1" customWidth="1"/>
    <col min="10" max="10" width="13.7109375" style="1" customWidth="1"/>
    <col min="11" max="11" width="3.28515625" style="1" customWidth="1"/>
    <col min="12" max="16384" width="8.85546875" style="1"/>
  </cols>
  <sheetData>
    <row r="13" spans="2:11" ht="15" thickBot="1"/>
    <row r="14" spans="2:11" ht="20.25" thickBot="1">
      <c r="B14" s="54"/>
      <c r="C14" s="55"/>
      <c r="D14" s="137"/>
      <c r="E14" s="55"/>
      <c r="F14" s="55"/>
      <c r="G14" s="56" t="s">
        <v>32</v>
      </c>
      <c r="H14" s="55"/>
      <c r="I14" s="55"/>
      <c r="J14" s="55"/>
      <c r="K14" s="57"/>
    </row>
    <row r="15" spans="2:11" ht="15" thickBot="1"/>
    <row r="16" spans="2:11">
      <c r="B16" s="2"/>
      <c r="C16" s="3"/>
      <c r="D16" s="3"/>
      <c r="E16" s="3"/>
      <c r="F16" s="3"/>
      <c r="G16" s="3"/>
      <c r="H16" s="3"/>
      <c r="I16" s="3"/>
      <c r="J16" s="3"/>
      <c r="K16" s="4"/>
    </row>
    <row r="17" spans="2:11" ht="16.5">
      <c r="B17" s="5"/>
      <c r="C17" s="11" t="s">
        <v>82</v>
      </c>
      <c r="D17" s="6"/>
      <c r="E17" s="6"/>
      <c r="F17" s="6"/>
      <c r="G17" s="6"/>
      <c r="H17" s="6"/>
      <c r="I17" s="6"/>
      <c r="J17" s="6"/>
      <c r="K17" s="7"/>
    </row>
    <row r="18" spans="2:11">
      <c r="B18" s="5"/>
      <c r="C18" s="6"/>
      <c r="D18" s="6"/>
      <c r="E18" s="6"/>
      <c r="F18" s="6"/>
      <c r="G18" s="6"/>
      <c r="H18" s="6"/>
      <c r="I18" s="6"/>
      <c r="J18" s="6"/>
      <c r="K18" s="7"/>
    </row>
    <row r="19" spans="2:11" ht="15">
      <c r="B19" s="5"/>
      <c r="C19" s="6"/>
      <c r="D19" s="122" t="s">
        <v>33</v>
      </c>
      <c r="E19" s="123"/>
      <c r="F19" s="30"/>
      <c r="G19" s="6"/>
      <c r="H19" s="107" t="s">
        <v>37</v>
      </c>
      <c r="I19" s="108"/>
      <c r="J19" s="30"/>
      <c r="K19" s="7"/>
    </row>
    <row r="20" spans="2:11" ht="15">
      <c r="B20" s="5"/>
      <c r="C20" s="6"/>
      <c r="D20" s="126" t="s">
        <v>34</v>
      </c>
      <c r="E20" s="127"/>
      <c r="F20" s="30"/>
      <c r="G20" s="6"/>
      <c r="H20" s="120" t="s">
        <v>38</v>
      </c>
      <c r="I20" s="121"/>
      <c r="J20" s="30"/>
      <c r="K20" s="7"/>
    </row>
    <row r="21" spans="2:11" ht="15">
      <c r="B21" s="5"/>
      <c r="C21" s="6"/>
      <c r="D21" s="126" t="s">
        <v>35</v>
      </c>
      <c r="E21" s="127"/>
      <c r="F21" s="30"/>
      <c r="G21" s="6"/>
      <c r="H21" s="107" t="s">
        <v>39</v>
      </c>
      <c r="I21" s="108"/>
      <c r="J21" s="34">
        <f>IF(F21-F19=0,0,F21-F19)</f>
        <v>0</v>
      </c>
      <c r="K21" s="7"/>
    </row>
    <row r="22" spans="2:11" ht="15">
      <c r="B22" s="5"/>
      <c r="C22" s="6"/>
      <c r="D22" s="124" t="s">
        <v>36</v>
      </c>
      <c r="E22" s="125"/>
      <c r="F22" s="31"/>
      <c r="G22" s="6"/>
      <c r="H22" s="118" t="s">
        <v>40</v>
      </c>
      <c r="I22" s="119"/>
      <c r="J22" s="34">
        <f>IF(J20-J19=0,0,J20-J19)</f>
        <v>0</v>
      </c>
      <c r="K22" s="7"/>
    </row>
    <row r="23" spans="2:11" ht="15" thickBot="1">
      <c r="B23" s="8"/>
      <c r="C23" s="9"/>
      <c r="D23" s="9"/>
      <c r="E23" s="9"/>
      <c r="F23" s="9"/>
      <c r="G23" s="9"/>
      <c r="H23" s="9"/>
      <c r="I23" s="9"/>
      <c r="J23" s="9"/>
      <c r="K23" s="10"/>
    </row>
    <row r="24" spans="2:11" ht="15" thickBot="1"/>
    <row r="25" spans="2:11">
      <c r="B25" s="2"/>
      <c r="C25" s="3"/>
      <c r="D25" s="3"/>
      <c r="E25" s="3"/>
      <c r="F25" s="3"/>
      <c r="G25" s="3"/>
      <c r="H25" s="3"/>
      <c r="I25" s="3"/>
      <c r="J25" s="3"/>
      <c r="K25" s="4"/>
    </row>
    <row r="26" spans="2:11" ht="16.5">
      <c r="B26" s="5"/>
      <c r="C26" s="11" t="s">
        <v>43</v>
      </c>
      <c r="D26" s="6"/>
      <c r="E26" s="6"/>
      <c r="F26" s="6"/>
      <c r="G26" s="6"/>
      <c r="H26" s="6"/>
      <c r="I26" s="6"/>
      <c r="J26" s="6"/>
      <c r="K26" s="7"/>
    </row>
    <row r="27" spans="2:11">
      <c r="B27" s="5"/>
      <c r="C27" s="6"/>
      <c r="D27" s="6"/>
      <c r="E27" s="6"/>
      <c r="F27" s="6"/>
      <c r="G27" s="6"/>
      <c r="H27" s="6"/>
      <c r="I27" s="6"/>
      <c r="J27" s="6"/>
      <c r="K27" s="7"/>
    </row>
    <row r="28" spans="2:11" ht="17.25">
      <c r="B28" s="5"/>
      <c r="C28" s="6"/>
      <c r="D28" s="107" t="s">
        <v>50</v>
      </c>
      <c r="E28" s="108"/>
      <c r="F28" s="12"/>
      <c r="G28" s="6"/>
      <c r="H28" s="128" t="s">
        <v>44</v>
      </c>
      <c r="I28" s="129"/>
      <c r="J28" s="12"/>
      <c r="K28" s="7" t="s">
        <v>12</v>
      </c>
    </row>
    <row r="29" spans="2:11" ht="17.25">
      <c r="B29" s="5"/>
      <c r="C29" s="6"/>
      <c r="D29" s="118" t="s">
        <v>41</v>
      </c>
      <c r="E29" s="119"/>
      <c r="F29" s="15"/>
      <c r="G29" s="6"/>
      <c r="H29" s="107" t="s">
        <v>92</v>
      </c>
      <c r="I29" s="108"/>
      <c r="J29" s="13"/>
      <c r="K29" s="7"/>
    </row>
    <row r="30" spans="2:11" ht="17.25">
      <c r="B30" s="5"/>
      <c r="C30" s="6"/>
      <c r="D30" s="6"/>
      <c r="E30" s="6"/>
      <c r="F30" s="6"/>
      <c r="G30" s="6"/>
      <c r="H30" s="107" t="s">
        <v>42</v>
      </c>
      <c r="I30" s="108"/>
      <c r="J30" s="28" t="str">
        <f>IF(F28*J28=0,"",F28*J28)</f>
        <v/>
      </c>
      <c r="K30" s="7"/>
    </row>
    <row r="31" spans="2:11" ht="15" thickBot="1">
      <c r="B31" s="8"/>
      <c r="C31" s="9"/>
      <c r="D31" s="9"/>
      <c r="E31" s="9"/>
      <c r="F31" s="9"/>
      <c r="G31" s="9"/>
      <c r="H31" s="9"/>
      <c r="I31" s="9"/>
      <c r="J31" s="9"/>
      <c r="K31" s="10"/>
    </row>
    <row r="32" spans="2:11" ht="15" thickBot="1"/>
    <row r="33" spans="2:11">
      <c r="B33" s="2"/>
      <c r="C33" s="3"/>
      <c r="D33" s="3"/>
      <c r="E33" s="3"/>
      <c r="F33" s="3"/>
      <c r="G33" s="3"/>
      <c r="H33" s="3"/>
      <c r="I33" s="3"/>
      <c r="J33" s="3"/>
      <c r="K33" s="4"/>
    </row>
    <row r="34" spans="2:11" ht="16.5">
      <c r="B34" s="5"/>
      <c r="C34" s="11" t="s">
        <v>45</v>
      </c>
      <c r="D34" s="6"/>
      <c r="E34" s="6"/>
      <c r="F34" s="6"/>
      <c r="G34" s="6"/>
      <c r="H34" s="6"/>
      <c r="I34" s="6"/>
      <c r="J34" s="6"/>
      <c r="K34" s="7"/>
    </row>
    <row r="35" spans="2:11">
      <c r="B35" s="5"/>
      <c r="C35" s="6"/>
      <c r="D35" s="6"/>
      <c r="E35" s="6"/>
      <c r="F35" s="6"/>
      <c r="G35" s="6"/>
      <c r="H35" s="6"/>
      <c r="I35" s="6"/>
      <c r="J35" s="6"/>
      <c r="K35" s="7"/>
    </row>
    <row r="36" spans="2:11" ht="15">
      <c r="B36" s="5"/>
      <c r="C36" s="16" t="s">
        <v>46</v>
      </c>
      <c r="D36" s="6"/>
      <c r="E36" s="6"/>
      <c r="F36" s="6"/>
      <c r="G36" s="6"/>
      <c r="H36" s="6"/>
      <c r="I36" s="6"/>
      <c r="J36" s="6"/>
      <c r="K36" s="7"/>
    </row>
    <row r="37" spans="2:11" ht="18" thickBot="1">
      <c r="B37" s="5"/>
      <c r="C37" s="6"/>
      <c r="D37" s="18"/>
      <c r="E37" s="48" t="s">
        <v>48</v>
      </c>
      <c r="F37" s="52" t="s">
        <v>49</v>
      </c>
      <c r="G37" s="48" t="s">
        <v>0</v>
      </c>
      <c r="H37" s="48" t="s">
        <v>1</v>
      </c>
      <c r="I37" s="49" t="s">
        <v>14</v>
      </c>
      <c r="J37" s="6"/>
      <c r="K37" s="7"/>
    </row>
    <row r="38" spans="2:11" ht="14.45" customHeight="1">
      <c r="B38" s="5"/>
      <c r="C38" s="19"/>
      <c r="D38" s="130" t="s">
        <v>47</v>
      </c>
      <c r="E38" s="26" t="s">
        <v>2</v>
      </c>
      <c r="F38" s="39"/>
      <c r="G38" s="27">
        <v>44.2</v>
      </c>
      <c r="H38" s="40"/>
      <c r="I38" s="139" t="str">
        <f>IF(F38*G38*H38=0,"",F38*G38*H38)</f>
        <v/>
      </c>
      <c r="J38" s="6"/>
      <c r="K38" s="7"/>
    </row>
    <row r="39" spans="2:11" ht="15">
      <c r="B39" s="5"/>
      <c r="C39" s="19"/>
      <c r="D39" s="130"/>
      <c r="E39" s="21" t="s">
        <v>3</v>
      </c>
      <c r="F39" s="41"/>
      <c r="G39" s="22">
        <v>44.2</v>
      </c>
      <c r="H39" s="42"/>
      <c r="I39" s="140" t="str">
        <f t="shared" ref="I39:I46" si="0">IF(F39*G39*H39=0,"",F39*G39*H39)</f>
        <v/>
      </c>
      <c r="J39" s="6"/>
      <c r="K39" s="7"/>
    </row>
    <row r="40" spans="2:11" ht="15">
      <c r="B40" s="5"/>
      <c r="C40" s="19"/>
      <c r="D40" s="130"/>
      <c r="E40" s="21" t="s">
        <v>4</v>
      </c>
      <c r="F40" s="41"/>
      <c r="G40" s="22">
        <v>44.2</v>
      </c>
      <c r="H40" s="42"/>
      <c r="I40" s="140" t="str">
        <f t="shared" si="0"/>
        <v/>
      </c>
      <c r="J40" s="6"/>
      <c r="K40" s="7"/>
    </row>
    <row r="41" spans="2:11" ht="15">
      <c r="B41" s="5"/>
      <c r="C41" s="19"/>
      <c r="D41" s="130"/>
      <c r="E41" s="21" t="s">
        <v>5</v>
      </c>
      <c r="F41" s="41"/>
      <c r="G41" s="22">
        <v>44.2</v>
      </c>
      <c r="H41" s="42"/>
      <c r="I41" s="140" t="str">
        <f t="shared" si="0"/>
        <v/>
      </c>
      <c r="J41" s="6"/>
      <c r="K41" s="7"/>
    </row>
    <row r="42" spans="2:11" ht="15">
      <c r="B42" s="5"/>
      <c r="C42" s="19"/>
      <c r="D42" s="130"/>
      <c r="E42" s="23" t="s">
        <v>6</v>
      </c>
      <c r="F42" s="43"/>
      <c r="G42" s="24">
        <v>138.4</v>
      </c>
      <c r="H42" s="44"/>
      <c r="I42" s="140" t="str">
        <f t="shared" si="0"/>
        <v/>
      </c>
      <c r="J42" s="6"/>
      <c r="K42" s="7"/>
    </row>
    <row r="43" spans="2:11" ht="15">
      <c r="B43" s="5"/>
      <c r="C43" s="19"/>
      <c r="D43" s="130"/>
      <c r="E43" s="26" t="s">
        <v>7</v>
      </c>
      <c r="F43" s="39"/>
      <c r="G43" s="27">
        <v>346.5</v>
      </c>
      <c r="H43" s="40"/>
      <c r="I43" s="140" t="str">
        <f t="shared" si="0"/>
        <v/>
      </c>
      <c r="J43" s="6"/>
      <c r="K43" s="7"/>
    </row>
    <row r="44" spans="2:11" ht="15">
      <c r="B44" s="5"/>
      <c r="C44" s="19"/>
      <c r="D44" s="130"/>
      <c r="E44" s="23" t="s">
        <v>8</v>
      </c>
      <c r="F44" s="43"/>
      <c r="G44" s="24">
        <v>308.10000000000002</v>
      </c>
      <c r="H44" s="44"/>
      <c r="I44" s="140" t="str">
        <f t="shared" si="0"/>
        <v/>
      </c>
      <c r="J44" s="6"/>
      <c r="K44" s="7"/>
    </row>
    <row r="45" spans="2:11" ht="15">
      <c r="B45" s="5"/>
      <c r="C45" s="19"/>
      <c r="D45" s="130"/>
      <c r="E45" s="28" t="s">
        <v>9</v>
      </c>
      <c r="F45" s="45"/>
      <c r="G45" s="29">
        <v>81.400000000000006</v>
      </c>
      <c r="H45" s="46"/>
      <c r="I45" s="140" t="str">
        <f t="shared" si="0"/>
        <v/>
      </c>
      <c r="J45" s="6"/>
      <c r="K45" s="7"/>
    </row>
    <row r="46" spans="2:11" ht="15.75" thickBot="1">
      <c r="B46" s="5"/>
      <c r="C46" s="19"/>
      <c r="D46" s="130"/>
      <c r="E46" s="28" t="s">
        <v>10</v>
      </c>
      <c r="F46" s="45"/>
      <c r="G46" s="29">
        <v>639.5</v>
      </c>
      <c r="H46" s="46"/>
      <c r="I46" s="140" t="str">
        <f t="shared" si="0"/>
        <v/>
      </c>
      <c r="J46" s="6"/>
      <c r="K46" s="7"/>
    </row>
    <row r="47" spans="2:11" ht="15.75" thickBot="1">
      <c r="B47" s="5"/>
      <c r="C47" s="6"/>
      <c r="D47" s="32"/>
      <c r="E47" s="6"/>
      <c r="F47" s="6"/>
      <c r="G47" s="6"/>
      <c r="H47" s="20" t="s">
        <v>13</v>
      </c>
      <c r="I47" s="141" t="str">
        <f>IF(SUM(I38:I46)=0,"",SUM(I38:I46))</f>
        <v/>
      </c>
      <c r="J47" s="6"/>
      <c r="K47" s="7"/>
    </row>
    <row r="48" spans="2:11">
      <c r="B48" s="5"/>
      <c r="C48" s="6"/>
      <c r="D48" s="6"/>
      <c r="E48" s="6"/>
      <c r="F48" s="6"/>
      <c r="G48" s="6"/>
      <c r="H48" s="6"/>
      <c r="I48" s="6"/>
      <c r="J48" s="6"/>
      <c r="K48" s="7"/>
    </row>
    <row r="49" spans="2:11" ht="15">
      <c r="B49" s="5"/>
      <c r="C49" s="16" t="s">
        <v>57</v>
      </c>
      <c r="D49" s="6"/>
      <c r="E49" s="6"/>
      <c r="F49" s="6"/>
      <c r="G49" s="6"/>
      <c r="H49" s="6"/>
      <c r="I49" s="6"/>
      <c r="J49" s="6"/>
      <c r="K49" s="7"/>
    </row>
    <row r="50" spans="2:11">
      <c r="B50" s="5"/>
      <c r="C50" s="6"/>
      <c r="D50" s="6"/>
      <c r="E50" s="6"/>
      <c r="F50" s="6"/>
      <c r="G50" s="6"/>
      <c r="H50" s="6"/>
      <c r="I50" s="6"/>
      <c r="J50" s="6"/>
      <c r="K50" s="7"/>
    </row>
    <row r="51" spans="2:11">
      <c r="B51" s="5"/>
      <c r="C51" s="6"/>
      <c r="D51" s="6"/>
      <c r="E51" s="6"/>
      <c r="F51" s="6"/>
      <c r="G51" s="6"/>
      <c r="H51" s="6"/>
      <c r="I51" s="6"/>
      <c r="J51" s="6"/>
      <c r="K51" s="7"/>
    </row>
    <row r="52" spans="2:11" ht="18" thickBot="1">
      <c r="B52" s="5"/>
      <c r="C52" s="6"/>
      <c r="D52" s="6"/>
      <c r="E52" s="6"/>
      <c r="F52" s="52" t="s">
        <v>49</v>
      </c>
      <c r="G52" s="48" t="s">
        <v>11</v>
      </c>
      <c r="H52" s="48" t="s">
        <v>51</v>
      </c>
      <c r="I52" s="50" t="s">
        <v>15</v>
      </c>
      <c r="J52" s="6"/>
      <c r="K52" s="7"/>
    </row>
    <row r="53" spans="2:11" ht="15">
      <c r="B53" s="5"/>
      <c r="C53" s="6"/>
      <c r="D53" s="128" t="s">
        <v>52</v>
      </c>
      <c r="E53" s="129"/>
      <c r="F53" s="38"/>
      <c r="G53" s="38"/>
      <c r="H53" s="34">
        <f>IF($J$21=0,0,$J$21)</f>
        <v>0</v>
      </c>
      <c r="I53" s="140" t="str">
        <f>IF(F53*G53*H53=0,"",F53*G53*H53)</f>
        <v/>
      </c>
      <c r="J53" s="6"/>
      <c r="K53" s="7"/>
    </row>
    <row r="54" spans="2:11" ht="15">
      <c r="B54" s="5"/>
      <c r="C54" s="6"/>
      <c r="D54" s="128" t="s">
        <v>53</v>
      </c>
      <c r="E54" s="129"/>
      <c r="F54" s="38"/>
      <c r="G54" s="38"/>
      <c r="H54" s="34">
        <f t="shared" ref="H54:H58" si="1">IF($J$21=0,0,$J$21)</f>
        <v>0</v>
      </c>
      <c r="I54" s="140" t="str">
        <f t="shared" ref="I54:I58" si="2">IF(F54*G54*H54=0,"",F54*G54*H54)</f>
        <v/>
      </c>
      <c r="J54" s="6"/>
      <c r="K54" s="7"/>
    </row>
    <row r="55" spans="2:11" ht="15">
      <c r="B55" s="5"/>
      <c r="C55" s="6"/>
      <c r="D55" s="128" t="s">
        <v>54</v>
      </c>
      <c r="E55" s="129"/>
      <c r="F55" s="38"/>
      <c r="G55" s="38"/>
      <c r="H55" s="34">
        <f t="shared" si="1"/>
        <v>0</v>
      </c>
      <c r="I55" s="140" t="str">
        <f t="shared" si="2"/>
        <v/>
      </c>
      <c r="J55" s="6"/>
      <c r="K55" s="7"/>
    </row>
    <row r="56" spans="2:11" ht="15">
      <c r="B56" s="5"/>
      <c r="C56" s="6"/>
      <c r="D56" s="128" t="s">
        <v>55</v>
      </c>
      <c r="E56" s="129"/>
      <c r="F56" s="14"/>
      <c r="G56" s="14"/>
      <c r="H56" s="34">
        <f t="shared" si="1"/>
        <v>0</v>
      </c>
      <c r="I56" s="140" t="str">
        <f t="shared" si="2"/>
        <v/>
      </c>
      <c r="J56" s="6"/>
      <c r="K56" s="7"/>
    </row>
    <row r="57" spans="2:11" ht="15">
      <c r="B57" s="5"/>
      <c r="C57" s="6"/>
      <c r="D57" s="128" t="s">
        <v>47</v>
      </c>
      <c r="E57" s="129"/>
      <c r="F57" s="15"/>
      <c r="G57" s="15"/>
      <c r="H57" s="34">
        <f t="shared" si="1"/>
        <v>0</v>
      </c>
      <c r="I57" s="140" t="str">
        <f t="shared" si="2"/>
        <v/>
      </c>
      <c r="J57" s="6"/>
      <c r="K57" s="7"/>
    </row>
    <row r="58" spans="2:11" ht="15.75" thickBot="1">
      <c r="B58" s="5"/>
      <c r="C58" s="6"/>
      <c r="D58" s="107" t="s">
        <v>56</v>
      </c>
      <c r="E58" s="108"/>
      <c r="F58" s="15"/>
      <c r="G58" s="15"/>
      <c r="H58" s="34">
        <f t="shared" si="1"/>
        <v>0</v>
      </c>
      <c r="I58" s="140" t="str">
        <f t="shared" si="2"/>
        <v/>
      </c>
      <c r="J58" s="6"/>
      <c r="K58" s="7"/>
    </row>
    <row r="59" spans="2:11" ht="15.75" thickBot="1">
      <c r="B59" s="5"/>
      <c r="C59" s="6"/>
      <c r="D59" s="6"/>
      <c r="E59" s="6"/>
      <c r="F59" s="6"/>
      <c r="G59" s="6"/>
      <c r="H59" s="20" t="s">
        <v>13</v>
      </c>
      <c r="I59" s="141" t="str">
        <f>IF(SUM(I53:I58)=0,"",SUM(I53:I58))</f>
        <v/>
      </c>
      <c r="J59" s="6"/>
      <c r="K59" s="7"/>
    </row>
    <row r="60" spans="2:11">
      <c r="B60" s="5"/>
      <c r="C60" s="6"/>
      <c r="D60" s="6"/>
      <c r="E60" s="6"/>
      <c r="F60" s="6"/>
      <c r="G60" s="6"/>
      <c r="H60" s="6"/>
      <c r="I60" s="6"/>
      <c r="J60" s="6"/>
      <c r="K60" s="7"/>
    </row>
    <row r="61" spans="2:11" ht="15">
      <c r="B61" s="5"/>
      <c r="C61" s="16" t="s">
        <v>58</v>
      </c>
      <c r="D61" s="6"/>
      <c r="E61" s="6"/>
      <c r="F61" s="6"/>
      <c r="G61" s="6"/>
      <c r="H61" s="6"/>
      <c r="I61" s="6"/>
      <c r="J61" s="6"/>
      <c r="K61" s="7"/>
    </row>
    <row r="62" spans="2:11">
      <c r="B62" s="5"/>
      <c r="C62" s="6"/>
      <c r="D62" s="6"/>
      <c r="E62" s="6"/>
      <c r="F62" s="6"/>
      <c r="G62" s="6"/>
      <c r="H62" s="6"/>
      <c r="I62" s="6"/>
      <c r="J62" s="6"/>
      <c r="K62" s="7"/>
    </row>
    <row r="63" spans="2:11" ht="18" thickBot="1">
      <c r="B63" s="5"/>
      <c r="C63" s="6"/>
      <c r="D63" s="6"/>
      <c r="E63" s="6"/>
      <c r="F63" s="18"/>
      <c r="G63" s="51" t="s">
        <v>60</v>
      </c>
      <c r="H63" s="51" t="s">
        <v>61</v>
      </c>
      <c r="I63" s="50" t="s">
        <v>16</v>
      </c>
      <c r="J63" s="6"/>
      <c r="K63" s="7"/>
    </row>
    <row r="64" spans="2:11" ht="15.75" thickBot="1">
      <c r="B64" s="5"/>
      <c r="C64" s="6"/>
      <c r="D64" s="6"/>
      <c r="E64" s="107" t="s">
        <v>59</v>
      </c>
      <c r="F64" s="117"/>
      <c r="G64" s="34">
        <f>IF($F$29*$J$29=0,0,$F$29*$J$29)</f>
        <v>0</v>
      </c>
      <c r="H64" s="34">
        <f t="shared" ref="H64" si="3">IF($J$21=0,0,$J$21)</f>
        <v>0</v>
      </c>
      <c r="I64" s="141" t="str">
        <f>IF(G64*H64=0,"",0.33*G64*H64)</f>
        <v/>
      </c>
      <c r="J64" s="6"/>
      <c r="K64" s="7"/>
    </row>
    <row r="65" spans="2:11" ht="15.75" thickBot="1">
      <c r="B65" s="5"/>
      <c r="C65" s="6"/>
      <c r="D65" s="6"/>
      <c r="E65" s="6"/>
      <c r="F65" s="6"/>
      <c r="G65" s="6"/>
      <c r="H65" s="20" t="s">
        <v>13</v>
      </c>
      <c r="I65" s="141" t="str">
        <f>IF(I64="","",I64)</f>
        <v/>
      </c>
      <c r="J65" s="6"/>
      <c r="K65" s="7"/>
    </row>
    <row r="66" spans="2:11">
      <c r="B66" s="5"/>
      <c r="C66" s="6"/>
      <c r="D66" s="6"/>
      <c r="E66" s="6"/>
      <c r="F66" s="6"/>
      <c r="G66" s="6"/>
      <c r="H66" s="6"/>
      <c r="I66" s="6"/>
      <c r="J66" s="6"/>
      <c r="K66" s="7"/>
    </row>
    <row r="67" spans="2:11" ht="15">
      <c r="B67" s="5"/>
      <c r="C67" s="16" t="s">
        <v>85</v>
      </c>
      <c r="D67" s="6"/>
      <c r="E67" s="6"/>
      <c r="F67" s="6"/>
      <c r="G67" s="6"/>
      <c r="H67" s="6"/>
      <c r="I67" s="6"/>
      <c r="J67" s="6"/>
      <c r="K67" s="7"/>
    </row>
    <row r="68" spans="2:11">
      <c r="B68" s="5"/>
      <c r="C68" s="6"/>
      <c r="D68" s="6"/>
      <c r="E68" s="6"/>
      <c r="F68" s="6"/>
      <c r="G68" s="6"/>
      <c r="H68" s="6"/>
      <c r="I68" s="6"/>
      <c r="J68" s="6"/>
      <c r="K68" s="7"/>
    </row>
    <row r="69" spans="2:11" ht="18" thickBot="1">
      <c r="B69" s="5"/>
      <c r="C69" s="6"/>
      <c r="D69" s="6"/>
      <c r="E69" s="6"/>
      <c r="F69" s="6"/>
      <c r="G69" s="6"/>
      <c r="H69" s="6"/>
      <c r="I69" s="6"/>
      <c r="J69" s="50" t="s">
        <v>17</v>
      </c>
      <c r="K69" s="7"/>
    </row>
    <row r="70" spans="2:11" ht="15">
      <c r="B70" s="5"/>
      <c r="C70" s="6"/>
      <c r="D70" s="131" t="s">
        <v>63</v>
      </c>
      <c r="E70" s="132"/>
      <c r="F70" s="133"/>
      <c r="G70" s="115" t="s">
        <v>62</v>
      </c>
      <c r="H70" s="116"/>
      <c r="I70" s="35"/>
      <c r="J70" s="140" t="str">
        <f>IF(I70="","",I70)</f>
        <v/>
      </c>
      <c r="K70" s="7"/>
    </row>
    <row r="71" spans="2:11" ht="15">
      <c r="B71" s="5"/>
      <c r="C71" s="6"/>
      <c r="D71" s="134"/>
      <c r="E71" s="135"/>
      <c r="F71" s="136"/>
      <c r="G71" s="107" t="s">
        <v>64</v>
      </c>
      <c r="H71" s="108"/>
      <c r="I71" s="36"/>
      <c r="J71" s="140" t="str">
        <f>IF(I71="","",1.25*I71)</f>
        <v/>
      </c>
      <c r="K71" s="7"/>
    </row>
    <row r="72" spans="2:11" ht="15">
      <c r="B72" s="5"/>
      <c r="C72" s="6"/>
      <c r="D72" s="107" t="s">
        <v>65</v>
      </c>
      <c r="E72" s="117"/>
      <c r="F72" s="108"/>
      <c r="G72" s="107" t="s">
        <v>66</v>
      </c>
      <c r="H72" s="108"/>
      <c r="I72" s="35"/>
      <c r="J72" s="140" t="str">
        <f>IF(I72="","",0.75*I72)</f>
        <v/>
      </c>
      <c r="K72" s="7"/>
    </row>
    <row r="73" spans="2:11" ht="14.45" customHeight="1" thickBot="1">
      <c r="B73" s="5"/>
      <c r="C73" s="6"/>
      <c r="D73" s="47" t="s">
        <v>67</v>
      </c>
      <c r="E73" s="33" t="s">
        <v>68</v>
      </c>
      <c r="F73" s="34" t="str">
        <f>IF($F$29=0,"",$F$29)</f>
        <v/>
      </c>
      <c r="G73" s="107" t="s">
        <v>69</v>
      </c>
      <c r="H73" s="108"/>
      <c r="I73" s="37"/>
      <c r="J73" s="140" t="str">
        <f>IF(F73="","",I73*F73)</f>
        <v/>
      </c>
      <c r="K73" s="7"/>
    </row>
    <row r="74" spans="2:11" ht="15.75" thickBot="1">
      <c r="B74" s="5"/>
      <c r="C74" s="6"/>
      <c r="D74" s="6"/>
      <c r="E74" s="6"/>
      <c r="F74" s="6"/>
      <c r="G74" s="6"/>
      <c r="H74" s="6"/>
      <c r="I74" s="20" t="s">
        <v>13</v>
      </c>
      <c r="J74" s="141" t="str">
        <f>IF(SUM(J70:J73)=0,"",SUM(J70:J73))</f>
        <v/>
      </c>
      <c r="K74" s="7"/>
    </row>
    <row r="75" spans="2:11" ht="15" thickBot="1">
      <c r="B75" s="5"/>
      <c r="C75" s="6"/>
      <c r="D75" s="6"/>
      <c r="E75" s="6"/>
      <c r="F75" s="6"/>
      <c r="G75" s="6"/>
      <c r="H75" s="6"/>
      <c r="I75" s="6"/>
      <c r="J75" s="6"/>
      <c r="K75" s="7"/>
    </row>
    <row r="76" spans="2:11" ht="17.25" thickBot="1">
      <c r="B76" s="5"/>
      <c r="C76" s="111" t="s">
        <v>83</v>
      </c>
      <c r="D76" s="111"/>
      <c r="E76" s="111"/>
      <c r="F76" s="111"/>
      <c r="G76" s="111"/>
      <c r="H76" s="111"/>
      <c r="I76" s="112"/>
      <c r="J76" s="141" t="str">
        <f>IF(SUM($J$74,$I$65,$I$59,$I$47)=0,"",SUM($J$74,$I$65,$I$59,$I$47))</f>
        <v/>
      </c>
      <c r="K76" s="7"/>
    </row>
    <row r="77" spans="2:11" ht="15" thickBot="1">
      <c r="B77" s="8"/>
      <c r="C77" s="9"/>
      <c r="D77" s="9"/>
      <c r="E77" s="9"/>
      <c r="F77" s="9"/>
      <c r="G77" s="9"/>
      <c r="H77" s="9"/>
      <c r="I77" s="9"/>
      <c r="J77" s="9"/>
      <c r="K77" s="10"/>
    </row>
    <row r="78" spans="2:11" ht="15" thickBot="1"/>
    <row r="79" spans="2:11">
      <c r="B79" s="2"/>
      <c r="C79" s="3"/>
      <c r="D79" s="3"/>
      <c r="E79" s="3"/>
      <c r="F79" s="3"/>
      <c r="G79" s="3"/>
      <c r="H79" s="3"/>
      <c r="I79" s="3"/>
      <c r="J79" s="3"/>
      <c r="K79" s="4"/>
    </row>
    <row r="80" spans="2:11" ht="16.5">
      <c r="B80" s="5"/>
      <c r="C80" s="11" t="s">
        <v>70</v>
      </c>
      <c r="D80" s="6"/>
      <c r="E80" s="6"/>
      <c r="F80" s="6"/>
      <c r="G80" s="6"/>
      <c r="H80" s="6"/>
      <c r="I80" s="6"/>
      <c r="J80" s="6"/>
      <c r="K80" s="7"/>
    </row>
    <row r="81" spans="2:11">
      <c r="B81" s="5"/>
      <c r="C81" s="6"/>
      <c r="D81" s="6"/>
      <c r="E81" s="6"/>
      <c r="F81" s="6"/>
      <c r="G81" s="6"/>
      <c r="H81" s="6"/>
      <c r="I81" s="6"/>
      <c r="J81" s="6"/>
      <c r="K81" s="7"/>
    </row>
    <row r="82" spans="2:11" ht="15">
      <c r="B82" s="5"/>
      <c r="C82" s="16" t="s">
        <v>71</v>
      </c>
      <c r="D82" s="6"/>
      <c r="E82" s="6"/>
      <c r="F82" s="6"/>
      <c r="G82" s="6"/>
      <c r="H82" s="6"/>
      <c r="I82" s="6"/>
      <c r="J82" s="6"/>
      <c r="K82" s="7"/>
    </row>
    <row r="83" spans="2:11">
      <c r="B83" s="5"/>
      <c r="C83" s="6"/>
      <c r="D83" s="6"/>
      <c r="E83" s="6"/>
      <c r="F83" s="6"/>
      <c r="G83" s="6"/>
      <c r="H83" s="6"/>
      <c r="I83" s="6"/>
      <c r="J83" s="6"/>
      <c r="K83" s="7"/>
    </row>
    <row r="84" spans="2:11" ht="18" thickBot="1">
      <c r="B84" s="5"/>
      <c r="C84" s="6"/>
      <c r="D84" s="6"/>
      <c r="E84" s="6"/>
      <c r="F84" s="18"/>
      <c r="G84" s="48" t="s">
        <v>60</v>
      </c>
      <c r="H84" s="48" t="s">
        <v>73</v>
      </c>
      <c r="I84" s="50" t="s">
        <v>18</v>
      </c>
      <c r="J84" s="6"/>
      <c r="K84" s="7"/>
    </row>
    <row r="85" spans="2:11" ht="15.75" thickBot="1">
      <c r="B85" s="5"/>
      <c r="C85" s="6"/>
      <c r="D85" s="6"/>
      <c r="E85" s="107" t="s">
        <v>72</v>
      </c>
      <c r="F85" s="108"/>
      <c r="G85" s="34">
        <f>IF($F$29*$J$29=0,0,$F$29*$J$29)</f>
        <v>0</v>
      </c>
      <c r="H85" s="34">
        <f>IF($J$22=0,0,$J$22)</f>
        <v>0</v>
      </c>
      <c r="I85" s="141" t="str">
        <f>IF(G85*H85=0,"",0.74*G85*H85)</f>
        <v/>
      </c>
      <c r="J85" s="6"/>
      <c r="K85" s="7"/>
    </row>
    <row r="86" spans="2:11">
      <c r="B86" s="5"/>
      <c r="C86" s="6"/>
      <c r="D86" s="6"/>
      <c r="E86" s="6"/>
      <c r="F86" s="6"/>
      <c r="G86" s="6"/>
      <c r="H86" s="6"/>
      <c r="I86" s="6"/>
      <c r="J86" s="6"/>
      <c r="K86" s="7"/>
    </row>
    <row r="87" spans="2:11" ht="15">
      <c r="B87" s="5"/>
      <c r="C87" s="16" t="s">
        <v>74</v>
      </c>
      <c r="D87" s="6"/>
      <c r="E87" s="6"/>
      <c r="F87" s="6"/>
      <c r="G87" s="6"/>
      <c r="H87" s="6"/>
      <c r="I87" s="6"/>
      <c r="J87" s="6"/>
      <c r="K87" s="7"/>
    </row>
    <row r="88" spans="2:11" ht="18" thickBot="1">
      <c r="B88" s="5"/>
      <c r="C88" s="6"/>
      <c r="D88" s="6"/>
      <c r="E88" s="6"/>
      <c r="F88" s="6"/>
      <c r="G88" s="6"/>
      <c r="H88" s="6"/>
      <c r="I88" s="6"/>
      <c r="J88" s="50" t="s">
        <v>19</v>
      </c>
      <c r="K88" s="7"/>
    </row>
    <row r="89" spans="2:11" ht="15.75" thickBot="1">
      <c r="B89" s="5"/>
      <c r="C89" s="6"/>
      <c r="D89" s="71" t="s">
        <v>75</v>
      </c>
      <c r="E89" s="72" t="s">
        <v>76</v>
      </c>
      <c r="F89" s="34" t="str">
        <f>IF($F$29=0,"",$F$29)</f>
        <v/>
      </c>
      <c r="G89" s="109" t="s">
        <v>77</v>
      </c>
      <c r="H89" s="110"/>
      <c r="I89" s="25"/>
      <c r="J89" s="141" t="str">
        <f>IF(F89="","",I89*F89)</f>
        <v/>
      </c>
      <c r="K89" s="7"/>
    </row>
    <row r="90" spans="2:11" ht="15" thickBot="1">
      <c r="B90" s="5"/>
      <c r="C90" s="6"/>
      <c r="D90" s="6"/>
      <c r="E90" s="6"/>
      <c r="F90" s="6"/>
      <c r="G90" s="6"/>
      <c r="H90" s="6"/>
      <c r="I90" s="6"/>
      <c r="J90" s="17"/>
      <c r="K90" s="7"/>
    </row>
    <row r="91" spans="2:11" ht="17.25" thickBot="1">
      <c r="B91" s="5"/>
      <c r="C91" s="111" t="s">
        <v>84</v>
      </c>
      <c r="D91" s="111"/>
      <c r="E91" s="111"/>
      <c r="F91" s="111"/>
      <c r="G91" s="111"/>
      <c r="H91" s="111"/>
      <c r="I91" s="112"/>
      <c r="J91" s="141" t="str">
        <f>IF(SUM($I$85,$J$89)=0,"",SUM($I$85,$J$89))</f>
        <v/>
      </c>
      <c r="K91" s="7"/>
    </row>
    <row r="92" spans="2:11" ht="15" thickBot="1">
      <c r="B92" s="8"/>
      <c r="C92" s="9"/>
      <c r="D92" s="9"/>
      <c r="E92" s="9"/>
      <c r="F92" s="9"/>
      <c r="G92" s="9"/>
      <c r="H92" s="9"/>
      <c r="I92" s="9"/>
      <c r="J92" s="138"/>
      <c r="K92" s="10"/>
    </row>
    <row r="93" spans="2:11" ht="15" thickBot="1">
      <c r="B93" s="142"/>
      <c r="C93" s="142"/>
      <c r="D93" s="142"/>
      <c r="E93" s="142"/>
      <c r="F93" s="142"/>
      <c r="G93" s="142"/>
      <c r="H93" s="142"/>
      <c r="I93" s="142"/>
      <c r="J93" s="143"/>
      <c r="K93" s="142"/>
    </row>
    <row r="94" spans="2:11">
      <c r="B94" s="5"/>
      <c r="C94" s="6"/>
      <c r="D94" s="6"/>
      <c r="E94" s="6"/>
      <c r="F94" s="6"/>
      <c r="G94" s="6"/>
      <c r="H94" s="6"/>
      <c r="I94" s="6"/>
      <c r="J94" s="17"/>
      <c r="K94" s="7"/>
    </row>
    <row r="95" spans="2:11" ht="17.25" thickBot="1">
      <c r="B95" s="5"/>
      <c r="C95" s="11" t="s">
        <v>78</v>
      </c>
      <c r="D95" s="6"/>
      <c r="E95" s="6"/>
      <c r="F95" s="6"/>
      <c r="G95" s="6"/>
      <c r="H95" s="6"/>
      <c r="I95" s="6"/>
      <c r="J95" s="17"/>
      <c r="K95" s="7"/>
    </row>
    <row r="96" spans="2:11" ht="17.25" thickBot="1">
      <c r="B96" s="5"/>
      <c r="C96" s="111" t="s">
        <v>79</v>
      </c>
      <c r="D96" s="111"/>
      <c r="E96" s="111"/>
      <c r="F96" s="111"/>
      <c r="G96" s="111"/>
      <c r="H96" s="111"/>
      <c r="I96" s="111"/>
      <c r="J96" s="141">
        <f>IF(SUM($J$76,$J$91)=0,0,SUM($J$76,$J$91))</f>
        <v>0</v>
      </c>
      <c r="K96" s="7"/>
    </row>
    <row r="97" spans="2:11" ht="16.5" thickBot="1">
      <c r="B97" s="5"/>
      <c r="C97" s="113" t="s">
        <v>80</v>
      </c>
      <c r="D97" s="113"/>
      <c r="E97" s="113"/>
      <c r="F97" s="113"/>
      <c r="G97" s="113"/>
      <c r="H97" s="113"/>
      <c r="I97" s="114"/>
      <c r="J97" s="53"/>
      <c r="K97" s="7"/>
    </row>
    <row r="98" spans="2:11" ht="17.25" thickBot="1">
      <c r="B98" s="5"/>
      <c r="C98" s="111" t="s">
        <v>81</v>
      </c>
      <c r="D98" s="111"/>
      <c r="E98" s="111"/>
      <c r="F98" s="111"/>
      <c r="G98" s="111"/>
      <c r="H98" s="111"/>
      <c r="I98" s="112"/>
      <c r="J98" s="141" t="str">
        <f>IF(J96*J97=0,"",J96*J97)</f>
        <v/>
      </c>
      <c r="K98" s="7"/>
    </row>
    <row r="99" spans="2:11" ht="15" thickBot="1">
      <c r="B99" s="8"/>
      <c r="C99" s="9"/>
      <c r="D99" s="9"/>
      <c r="E99" s="9"/>
      <c r="F99" s="9"/>
      <c r="G99" s="9"/>
      <c r="H99" s="9"/>
      <c r="I99" s="9"/>
      <c r="J99" s="9"/>
      <c r="K99" s="10"/>
    </row>
  </sheetData>
  <mergeCells count="34">
    <mergeCell ref="D29:E29"/>
    <mergeCell ref="H28:I28"/>
    <mergeCell ref="H29:I29"/>
    <mergeCell ref="D38:D46"/>
    <mergeCell ref="D70:F71"/>
    <mergeCell ref="E64:F64"/>
    <mergeCell ref="H30:I30"/>
    <mergeCell ref="D58:E58"/>
    <mergeCell ref="D57:E57"/>
    <mergeCell ref="D56:E56"/>
    <mergeCell ref="D55:E55"/>
    <mergeCell ref="D54:E54"/>
    <mergeCell ref="D53:E53"/>
    <mergeCell ref="H22:I22"/>
    <mergeCell ref="H21:I21"/>
    <mergeCell ref="H20:I20"/>
    <mergeCell ref="H19:I19"/>
    <mergeCell ref="D28:E28"/>
    <mergeCell ref="D19:E19"/>
    <mergeCell ref="D22:E22"/>
    <mergeCell ref="D21:E21"/>
    <mergeCell ref="D20:E20"/>
    <mergeCell ref="G73:H73"/>
    <mergeCell ref="G72:H72"/>
    <mergeCell ref="G71:H71"/>
    <mergeCell ref="G70:H70"/>
    <mergeCell ref="D72:F72"/>
    <mergeCell ref="E85:F85"/>
    <mergeCell ref="G89:H89"/>
    <mergeCell ref="C76:I76"/>
    <mergeCell ref="C98:I98"/>
    <mergeCell ref="C97:I97"/>
    <mergeCell ref="C96:I96"/>
    <mergeCell ref="C91:I9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page</vt:lpstr>
      <vt:lpstr>calculation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2019-05-02T19:29:25Z</dcterms:modified>
</cp:coreProperties>
</file>